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_Originais" sheetId="1" state="visible" r:id="rId1"/>
    <sheet xmlns:r="http://schemas.openxmlformats.org/officeDocument/2006/relationships" name="Hidrodinamica_Velocidad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EFCBF"/>
        <bgColor rgb="00FEFCBF"/>
      </patternFill>
    </fill>
    <fill>
      <patternFill patternType="solid">
        <fgColor rgb="001A365D"/>
        <bgColor rgb="00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1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Parâmetro Técnico</t>
        </is>
      </c>
      <c r="B1" s="1" t="inlineStr">
        <is>
          <t>Unidade</t>
        </is>
      </c>
      <c r="C1" s="1" t="inlineStr">
        <is>
          <t>Similar 1 (Dragão do Mar)</t>
        </is>
      </c>
      <c r="D1" s="1" t="inlineStr">
        <is>
          <t>Similar 2 (Vela Branca)</t>
        </is>
      </c>
      <c r="E1" s="1" t="inlineStr">
        <is>
          <t>Similar 3 (Bom Jesus)</t>
        </is>
      </c>
      <c r="F1" s="1" t="inlineStr">
        <is>
          <t>Similar 4 (Dois Irmãos)</t>
        </is>
      </c>
      <c r="G1" s="1" t="inlineStr">
        <is>
          <t>Mestre da Cana (Projeto)</t>
        </is>
      </c>
    </row>
    <row r="2">
      <c r="A2" t="inlineStr">
        <is>
          <t>Função Principal</t>
        </is>
      </c>
      <c r="B2" t="inlineStr">
        <is>
          <t>—</t>
        </is>
      </c>
      <c r="C2" t="inlineStr">
        <is>
          <t>Saveiro Tradicional BTS</t>
        </is>
      </c>
      <c r="D2" t="inlineStr">
        <is>
          <t>Saveiro Tradicional BTS</t>
        </is>
      </c>
      <c r="E2" t="inlineStr">
        <is>
          <t>Saveiro Tradicional BTS</t>
        </is>
      </c>
      <c r="F2" t="inlineStr">
        <is>
          <t>Saveiro Tradicional BTS</t>
        </is>
      </c>
      <c r="G2" s="2" t="inlineStr">
        <is>
          <t>Saveiro Cargueiro Híbrido</t>
        </is>
      </c>
    </row>
    <row r="3">
      <c r="A3" t="inlineStr">
        <is>
          <t>Comprimento Total (LOA)</t>
        </is>
      </c>
      <c r="B3" t="inlineStr">
        <is>
          <t>m</t>
        </is>
      </c>
      <c r="C3" t="n">
        <v>13.7</v>
      </c>
      <c r="D3" t="n">
        <v>14</v>
      </c>
      <c r="E3" t="n">
        <v>13.5</v>
      </c>
      <c r="F3" t="n">
        <v>13.8</v>
      </c>
      <c r="G3" s="2" t="n">
        <v>14.8</v>
      </c>
    </row>
    <row r="4">
      <c r="A4" t="inlineStr">
        <is>
          <t>Comprimento Linha d'Água (LWL)</t>
        </is>
      </c>
      <c r="B4" t="inlineStr">
        <is>
          <t>m</t>
        </is>
      </c>
      <c r="C4" t="n">
        <v>12.3</v>
      </c>
      <c r="D4" t="n">
        <v>13</v>
      </c>
      <c r="E4" t="n">
        <v>12.2</v>
      </c>
      <c r="F4" t="n">
        <v>12.6</v>
      </c>
      <c r="G4" s="2" t="n">
        <v>13.3</v>
      </c>
    </row>
    <row r="5">
      <c r="A5" t="inlineStr">
        <is>
          <t>Boca Máxima (BOA)</t>
        </is>
      </c>
      <c r="B5" t="inlineStr">
        <is>
          <t>m</t>
        </is>
      </c>
      <c r="C5" t="n">
        <v>4.5</v>
      </c>
      <c r="D5" t="n">
        <v>4.8</v>
      </c>
      <c r="E5" t="n">
        <v>4.3</v>
      </c>
      <c r="F5" t="n">
        <v>4.6</v>
      </c>
      <c r="G5" s="2" t="n">
        <v>4.9</v>
      </c>
    </row>
    <row r="6">
      <c r="A6" t="inlineStr">
        <is>
          <t>Pontal Moldado (D)</t>
        </is>
      </c>
      <c r="B6" t="inlineStr">
        <is>
          <t>m</t>
        </is>
      </c>
      <c r="C6" t="n">
        <v>1.6</v>
      </c>
      <c r="D6" t="n">
        <v>2</v>
      </c>
      <c r="E6" t="n">
        <v>1.85</v>
      </c>
      <c r="F6" t="n">
        <v>1.8</v>
      </c>
      <c r="G6" s="2" t="n">
        <v>1.9</v>
      </c>
    </row>
    <row r="7">
      <c r="A7" t="inlineStr">
        <is>
          <t>Calado de Projeto (d)</t>
        </is>
      </c>
      <c r="B7" t="inlineStr">
        <is>
          <t>m</t>
        </is>
      </c>
      <c r="C7" t="n">
        <v>1.1</v>
      </c>
      <c r="D7" t="n">
        <v>1.35</v>
      </c>
      <c r="E7" t="n">
        <v>1.2</v>
      </c>
      <c r="F7" t="n">
        <v>1.2</v>
      </c>
      <c r="G7" s="2" t="n">
        <v>1</v>
      </c>
    </row>
    <row r="8">
      <c r="A8" t="inlineStr">
        <is>
          <t>Razão Pontal/Calado (D/d)</t>
        </is>
      </c>
      <c r="B8" t="inlineStr">
        <is>
          <t>—</t>
        </is>
      </c>
      <c r="C8">
        <f>C6/C7</f>
        <v/>
      </c>
      <c r="D8">
        <f>D6/D7</f>
        <v/>
      </c>
      <c r="E8">
        <f>E6/E7</f>
        <v/>
      </c>
      <c r="F8">
        <f>F6/F7</f>
        <v/>
      </c>
      <c r="G8" s="2">
        <f>G6/G7</f>
        <v/>
      </c>
    </row>
    <row r="9">
      <c r="A9" t="inlineStr">
        <is>
          <t>Razão LOA/BOA (L/B)</t>
        </is>
      </c>
      <c r="B9" t="inlineStr">
        <is>
          <t>—</t>
        </is>
      </c>
      <c r="C9">
        <f>C3/C5</f>
        <v/>
      </c>
      <c r="D9">
        <f>D3/D5</f>
        <v/>
      </c>
      <c r="E9">
        <f>E3/E5</f>
        <v/>
      </c>
      <c r="F9">
        <f>F3/F5</f>
        <v/>
      </c>
      <c r="G9" s="2" t="n">
        <v>26278</v>
      </c>
    </row>
    <row r="10">
      <c r="A10" t="inlineStr">
        <is>
          <t>Deslocamento Total (Delta)</t>
        </is>
      </c>
      <c r="B10" t="inlineStr">
        <is>
          <t>kg</t>
        </is>
      </c>
      <c r="C10" t="n">
        <v>10000</v>
      </c>
      <c r="D10" t="n">
        <v>11000</v>
      </c>
      <c r="E10" t="n">
        <v>9500</v>
      </c>
      <c r="F10" t="n">
        <v>10500</v>
      </c>
      <c r="G10" s="2" t="n">
        <v>11</v>
      </c>
    </row>
    <row r="11">
      <c r="A11" t="inlineStr">
        <is>
          <t>Carga Útil (Payload)</t>
        </is>
      </c>
      <c r="B11" t="inlineStr">
        <is>
          <t>ton</t>
        </is>
      </c>
      <c r="C11" t="n">
        <v>10</v>
      </c>
      <c r="D11" t="n">
        <v>11</v>
      </c>
      <c r="E11" t="n">
        <v>9.5</v>
      </c>
      <c r="F11" t="n">
        <v>10.5</v>
      </c>
      <c r="G11" s="2" t="n">
        <v>154.9</v>
      </c>
    </row>
    <row r="12">
      <c r="A12" t="inlineStr">
        <is>
          <t>Área Vélica Total</t>
        </is>
      </c>
      <c r="B12" t="inlineStr">
        <is>
          <t>m²</t>
        </is>
      </c>
      <c r="C12" t="n">
        <v>100</v>
      </c>
      <c r="D12" t="n">
        <v>110</v>
      </c>
      <c r="E12" t="n">
        <v>95</v>
      </c>
      <c r="F12" t="n">
        <v>105</v>
      </c>
      <c r="G12" s="2" t="n">
        <v>175</v>
      </c>
    </row>
    <row r="13">
      <c r="A13" t="inlineStr">
        <is>
          <t>Potência Total Equivalente</t>
        </is>
      </c>
      <c r="B13" t="inlineStr">
        <is>
          <t>HP</t>
        </is>
      </c>
      <c r="C13" t="n">
        <v>30</v>
      </c>
      <c r="D13" t="n">
        <v>40</v>
      </c>
      <c r="E13" t="n">
        <v>25</v>
      </c>
      <c r="F13" t="n">
        <v>35</v>
      </c>
      <c r="G13" s="2" t="n">
        <v>102</v>
      </c>
    </row>
    <row r="14">
      <c r="A14" t="inlineStr">
        <is>
          <t>Velocidade de Cruzeiro</t>
        </is>
      </c>
      <c r="B14" t="inlineStr">
        <is>
          <t>nós</t>
        </is>
      </c>
      <c r="C14" t="n">
        <v>5.5</v>
      </c>
      <c r="D14" t="n">
        <v>5.5</v>
      </c>
      <c r="E14" t="n">
        <v>5</v>
      </c>
      <c r="F14" t="n">
        <v>5.5</v>
      </c>
      <c r="G14" s="2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Embarcação</t>
        </is>
      </c>
      <c r="B1" s="3" t="inlineStr">
        <is>
          <t>LWL (m)</t>
        </is>
      </c>
      <c r="C1" s="3" t="inlineStr">
        <is>
          <t>LWL (pés)</t>
        </is>
      </c>
      <c r="D1" s="3" t="inlineStr">
        <is>
          <t>V_Hull Teórica (nós)</t>
        </is>
      </c>
      <c r="E1" s="3" t="inlineStr">
        <is>
          <t>V_Serviço / Cruzeiro (nós)</t>
        </is>
      </c>
      <c r="F1" s="3" t="inlineStr">
        <is>
          <t>SLR Operacional (V/√L)</t>
        </is>
      </c>
      <c r="G1" s="3" t="inlineStr">
        <is>
          <t>Cp Real do Casco</t>
        </is>
      </c>
      <c r="H1" s="3" t="inlineStr">
        <is>
          <t>Cp Ótimo (John Teale)</t>
        </is>
      </c>
      <c r="I1" s="3" t="inlineStr">
        <is>
          <t>Delta Cp (Desvio)</t>
        </is>
      </c>
      <c r="J1" s="3" t="inlineStr">
        <is>
          <t>Regime Hidrodinâmico</t>
        </is>
      </c>
    </row>
    <row r="2">
      <c r="A2" t="inlineStr">
        <is>
          <t>1. Dragão do Mar</t>
        </is>
      </c>
      <c r="B2" t="n">
        <v>12.3</v>
      </c>
      <c r="C2">
        <f>B2*3.28084</f>
        <v/>
      </c>
      <c r="D2">
        <f>1.34*SQRT(C2)</f>
        <v/>
      </c>
      <c r="E2" t="n">
        <v>5.5</v>
      </c>
      <c r="F2">
        <f>E2/SQRT(C2)</f>
        <v/>
      </c>
      <c r="G2" t="n">
        <v>0.54</v>
      </c>
      <c r="H2" t="n">
        <v>0.535</v>
      </c>
      <c r="I2">
        <f>G2-H2</f>
        <v/>
      </c>
      <c r="J2" t="inlineStr">
        <is>
          <t>Deslocamento Puro</t>
        </is>
      </c>
    </row>
    <row r="3">
      <c r="A3" t="inlineStr">
        <is>
          <t>2. Vela Branca</t>
        </is>
      </c>
      <c r="B3" t="n">
        <v>13</v>
      </c>
      <c r="C3">
        <f>B3*3.28084</f>
        <v/>
      </c>
      <c r="D3">
        <f>1.34*SQRT(C3)</f>
        <v/>
      </c>
      <c r="E3" t="n">
        <v>5.5</v>
      </c>
      <c r="F3">
        <f>E3/SQRT(C3)</f>
        <v/>
      </c>
      <c r="G3" t="n">
        <v>0.55</v>
      </c>
      <c r="H3" t="n">
        <v>0.53</v>
      </c>
      <c r="I3">
        <f>G3-H3</f>
        <v/>
      </c>
      <c r="J3" t="inlineStr">
        <is>
          <t>Deslocamento Puro</t>
        </is>
      </c>
    </row>
    <row r="4">
      <c r="A4" t="inlineStr">
        <is>
          <t>3. Bom Jesus Naveg.</t>
        </is>
      </c>
      <c r="B4" t="n">
        <v>12.2</v>
      </c>
      <c r="C4">
        <f>B4*3.28084</f>
        <v/>
      </c>
      <c r="D4">
        <f>1.34*SQRT(C4)</f>
        <v/>
      </c>
      <c r="E4" t="n">
        <v>5</v>
      </c>
      <c r="F4">
        <f>E4/SQRT(C4)</f>
        <v/>
      </c>
      <c r="G4" t="n">
        <v>0.53</v>
      </c>
      <c r="H4" t="n">
        <v>0.525</v>
      </c>
      <c r="I4">
        <f>G4-H4</f>
        <v/>
      </c>
      <c r="J4" t="inlineStr">
        <is>
          <t>Deslocamento Puro</t>
        </is>
      </c>
    </row>
    <row r="5">
      <c r="A5" t="inlineStr">
        <is>
          <t>4. Dois Irmãos</t>
        </is>
      </c>
      <c r="B5" t="n">
        <v>12.6</v>
      </c>
      <c r="C5">
        <f>B5*3.28084</f>
        <v/>
      </c>
      <c r="D5">
        <f>1.34*SQRT(C5)</f>
        <v/>
      </c>
      <c r="E5" t="n">
        <v>5.5</v>
      </c>
      <c r="F5">
        <f>E5/SQRT(C5)</f>
        <v/>
      </c>
      <c r="G5" t="n">
        <v>0.54</v>
      </c>
      <c r="H5" t="n">
        <v>0.532</v>
      </c>
      <c r="I5">
        <f>G5-H5</f>
        <v/>
      </c>
      <c r="J5" t="inlineStr">
        <is>
          <t>Deslocamento Puro</t>
        </is>
      </c>
    </row>
    <row r="6">
      <c r="A6" s="2" t="inlineStr">
        <is>
          <t>5. Mestre da Cana (Leve)</t>
        </is>
      </c>
      <c r="B6" s="2" t="n">
        <v>12.88</v>
      </c>
      <c r="C6" s="2">
        <f>B6*3.28084</f>
        <v/>
      </c>
      <c r="D6" s="2">
        <f>1.34*SQRT(C6)</f>
        <v/>
      </c>
      <c r="E6" s="2" t="n">
        <v>6.5</v>
      </c>
      <c r="F6" s="2">
        <f>E6/SQRT(C6)</f>
        <v/>
      </c>
      <c r="G6" s="2" t="n">
        <v>0.58</v>
      </c>
      <c r="H6" s="2" t="n">
        <v>0.535</v>
      </c>
      <c r="I6" s="2">
        <f>G6-H6</f>
        <v/>
      </c>
      <c r="J6" s="2" t="inlineStr">
        <is>
          <t>Deslocamento Rápido</t>
        </is>
      </c>
    </row>
    <row r="7">
      <c r="A7" s="2" t="inlineStr">
        <is>
          <t>5. Mestre da Cana (Carregado)</t>
        </is>
      </c>
      <c r="B7" s="2" t="n">
        <v>13.15</v>
      </c>
      <c r="C7" s="2">
        <f>B7*3.28084</f>
        <v/>
      </c>
      <c r="D7" s="2">
        <f>1.34*SQRT(C7)</f>
        <v/>
      </c>
      <c r="E7" s="2" t="n">
        <v>5.5</v>
      </c>
      <c r="F7" s="2">
        <f>E7/SQRT(C7)</f>
        <v/>
      </c>
      <c r="G7" s="2" t="n">
        <v>0.521</v>
      </c>
      <c r="H7" s="2" t="n">
        <v>0.525</v>
      </c>
      <c r="I7" s="2">
        <f>G7-H7</f>
        <v/>
      </c>
      <c r="J7" s="2" t="inlineStr">
        <is>
          <t>Deslocamento Econômico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2026-10-01T02:10:15Z</dcterms:created>
  <dcterms:modified xmlns:dcterms="http://purl.org/dc/terms/" xmlns:xsi="http://www.w3.org/2001/XMLSchema-instance" xsi:type="dcterms:W3CDTF">2026-10-15T19:34:58Z</dcterms:modified>
</cp:coreProperties>
</file>