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Hanse Yachts Hanse 315 (2016)</t>
        </is>
      </c>
      <c r="F4" s="3" t="inlineStr">
        <is>
          <t>Marée Haute Django 6.70 (2012)</t>
        </is>
      </c>
      <c r="G4" s="3" t="inlineStr">
        <is>
          <t>Beneteau / Seascape First 24 SE (2017)</t>
        </is>
      </c>
      <c r="H4" s="3" t="inlineStr">
        <is>
          <t>Bente Yachts Bente 24 (2014)</t>
        </is>
      </c>
      <c r="I4" s="3" t="inlineStr">
        <is>
          <t>RM Yachts / Fora Marine RM 890 (2013)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  <c r="H7" s="6">
        <f>IF('Original (fonte)'!I7="","",'Original (fonte)'!I7*Fatores!$E$5)</f>
        <v/>
      </c>
      <c r="I7" s="6">
        <f>IF('Original (fonte)'!J7="","",'Original (fonte)'!J7*Fatores!$E$5)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  <c r="H8" s="9">
        <f>IF('Original (fonte)'!I8="","",'Original (fonte)'!I8*Fatores!$E$5)</f>
        <v/>
      </c>
      <c r="I8" s="9">
        <f>IF('Original (fonte)'!J8="","",'Original (fonte)'!J8*Fatores!$E$5)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  <c r="H9" s="6">
        <f>IF('Original (fonte)'!I9="","",'Original (fonte)'!I9*Fatores!$E$5)</f>
        <v/>
      </c>
      <c r="I9" s="6">
        <f>IF('Original (fonte)'!J9="","",'Original (fonte)'!J9*Fatores!$E$5)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  <c r="H10" s="9">
        <f>IF('Original (fonte)'!I10="","",'Original (fonte)'!I10*Fatores!$E$5)</f>
        <v/>
      </c>
      <c r="I10" s="9">
        <f>IF('Original (fonte)'!J10="","",'Original (fonte)'!J10*Fatores!$E$5)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  <c r="H11" s="6">
        <f>IF('Original (fonte)'!I11="","",'Original (fonte)'!I11*Fatores!$E$5)</f>
        <v/>
      </c>
      <c r="I11" s="6">
        <f>IF('Original (fonte)'!J11="","",'Original (fonte)'!J11*Fatores!$E$5)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  <c r="H12" s="10">
        <f>IF('Original (fonte)'!I12="","",'Original (fonte)'!I12*Fatores!$E$6)</f>
        <v/>
      </c>
      <c r="I12" s="10">
        <f>IF('Original (fonte)'!J12="","",'Original (fonte)'!J12*Fatores!$E$6)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  <c r="H13" s="11">
        <f>IF('Original (fonte)'!I13="","",'Original (fonte)'!I13)</f>
        <v/>
      </c>
      <c r="I13" s="11">
        <f>IF('Original (fonte)'!J13="","",'Original (fonte)'!J13)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  <c r="H14" s="9">
        <f>IF('Original (fonte)'!I14="","",'Original (fonte)'!I14*Fatores!$E$5)</f>
        <v/>
      </c>
      <c r="I14" s="9">
        <f>IF('Original (fonte)'!J14="","",'Original (fonte)'!J14*Fatores!$E$5)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  <c r="H15" s="6">
        <f>IF('Original (fonte)'!I15="","",'Original (fonte)'!I15*Fatores!$E$10)</f>
        <v/>
      </c>
      <c r="I15" s="6">
        <f>IF('Original (fonte)'!J15="","",'Original (fonte)'!J15*Fatores!$E$10)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  <c r="H16" s="10">
        <f>IF('Original (fonte)'!I16="","",'Original (fonte)'!I16*Fatores!$E$7)</f>
        <v/>
      </c>
      <c r="I16" s="10">
        <f>IF('Original (fonte)'!J16="","",'Original (fonte)'!J16*Fatores!$E$7)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  <c r="H17" s="12">
        <f>IF('Original (fonte)'!I17="","",'Original (fonte)'!I17*Fatores!$E$7)</f>
        <v/>
      </c>
      <c r="I17" s="12">
        <f>IF('Original (fonte)'!J17="","",'Original (fonte)'!J17*Fatores!$E$7)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  <c r="H18" s="10">
        <f>IF('Original (fonte)'!I18="","",'Original (fonte)'!I18*Fatores!$E$7)</f>
        <v/>
      </c>
      <c r="I18" s="10">
        <f>IF('Original (fonte)'!J18="","",'Original (fonte)'!J18*Fatores!$E$7)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  <c r="H19" s="12">
        <f>IF('Original (fonte)'!I19="","",'Original (fonte)'!I19*Fatores!$E$8)</f>
        <v/>
      </c>
      <c r="I19" s="12">
        <f>IF('Original (fonte)'!J19="","",'Original (fonte)'!J19*Fatores!$E$8)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  <c r="H20" s="13">
        <f>IF('Original (fonte)'!I20="","",'Original (fonte)'!I20)</f>
        <v/>
      </c>
      <c r="I20" s="13">
        <f>IF('Original (fonte)'!J20="","",'Original (fonte)'!J20)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  <c r="H21" s="14">
        <f>IF('Original (fonte)'!I21="","",'Original (fonte)'!I21)</f>
        <v/>
      </c>
      <c r="I21" s="14">
        <f>IF('Original (fonte)'!J21="","",'Original (fonte)'!J21)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  <c r="H22" s="15">
        <f>IF('Original (fonte)'!I22="","",'Original (fonte)'!I22*Fatores!$E$9)</f>
        <v/>
      </c>
      <c r="I22" s="15">
        <f>IF('Original (fonte)'!J22="","",'Original (fonte)'!J22*Fatores!$E$9)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  <c r="H23" s="16">
        <f>IF('Original (fonte)'!I23="","",'Original (fonte)'!I23*Fatores!$E$9)</f>
        <v/>
      </c>
      <c r="I23" s="16">
        <f>IF('Original (fonte)'!J23="","",'Original (fonte)'!J23*Fatores!$E$9)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  <c r="H24" s="17">
        <f>IF('Original (fonte)'!I24="","",'Original (fonte)'!I24)</f>
        <v/>
      </c>
      <c r="I24" s="17">
        <f>IF('Original (fonte)'!J24="","",'Original (fonte)'!J24)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  <c r="H25" s="6">
        <f>IF('Original (fonte)'!I25="","",'Original (fonte)'!I25*Fatores!$E$5)</f>
        <v/>
      </c>
      <c r="I25" s="6">
        <f>IF('Original (fonte)'!J25="","",'Original (fonte)'!J25*Fatores!$E$5)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  <c r="H26" s="9">
        <f>IF('Original (fonte)'!I26="","",'Original (fonte)'!I26*Fatores!$E$5)</f>
        <v/>
      </c>
      <c r="I26" s="9">
        <f>IF('Original (fonte)'!J26="","",'Original (fonte)'!J26*Fatores!$E$5)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  <c r="H27" s="6">
        <f>IF('Original (fonte)'!I27="","",'Original (fonte)'!I27*Fatores!$E$5)</f>
        <v/>
      </c>
      <c r="I27" s="6">
        <f>IF('Original (fonte)'!J27="","",'Original (fonte)'!J27*Fatores!$E$5)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  <c r="H28" s="9">
        <f>IF('Original (fonte)'!I28="","",'Original (fonte)'!I28*Fatores!$E$5)</f>
        <v/>
      </c>
      <c r="I28" s="9">
        <f>IF('Original (fonte)'!J28="","",'Original (fonte)'!J28*Fatores!$E$5)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  <c r="H29" s="6">
        <f>IF('Original (fonte)'!I29="","",'Original (fonte)'!I29*Fatores!$E$5)</f>
        <v/>
      </c>
      <c r="I29" s="6">
        <f>IF('Original (fonte)'!J29="","",'Original (fonte)'!J29*Fatores!$E$5)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  <c r="H30" s="9">
        <f>IF('Original (fonte)'!I30="","",'Original (fonte)'!I30*Fatores!$E$5)</f>
        <v/>
      </c>
      <c r="I30" s="9">
        <f>IF('Original (fonte)'!J30="","",'Original (fonte)'!J30*Fatores!$E$5)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  <c r="H33" s="19">
        <f>IF('Original (fonte)'!I33&lt;&gt;"",'Original (fonte)'!I33,IF(OR(H7="",H9="",H9=0),"",H7/H9))</f>
        <v/>
      </c>
      <c r="I33" s="19">
        <f>IF('Original (fonte)'!J33&lt;&gt;"",'Original (fonte)'!J33,IF(OR(I7="",I9="",I9=0),"",I7/I9))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  <c r="H34" s="20">
        <f>IF('Original (fonte)'!I34&lt;&gt;"",'Original (fonte)'!I34,IF(OR(H12="",H8="",H8=0),"",(H12/Fatores!$E$11)/((0.01*(H8/Fatores!$E$5))^3)))</f>
        <v/>
      </c>
      <c r="I34" s="20">
        <f>IF('Original (fonte)'!J34&lt;&gt;"",'Original (fonte)'!J34,IF(OR(I12="",I8="",I8=0),"",(I12/Fatores!$E$11)/((0.01*(I8/Fatores!$E$5))^3)))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  <c r="H35" s="19">
        <f>IF('Original (fonte)'!I35&lt;&gt;"",'Original (fonte)'!I35,IF(OR(H12="",H19="",H19=0),"",H12/H19))</f>
        <v/>
      </c>
      <c r="I35" s="19">
        <f>IF('Original (fonte)'!J35&lt;&gt;"",'Original (fonte)'!J35,IF(OR(I12="",I19="",I19=0),"",I12/I19))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J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Hanse Yachts Hanse 315 (2016)</t>
        </is>
      </c>
      <c r="G4" s="3" t="inlineStr">
        <is>
          <t>Marée Haute Django 6.70 (2012)</t>
        </is>
      </c>
      <c r="H4" s="3" t="inlineStr">
        <is>
          <t>Beneteau / Seascape First 24 SE (2017)</t>
        </is>
      </c>
      <c r="I4" s="3" t="inlineStr">
        <is>
          <t>Bente Yachts Bente 24 (2014)</t>
        </is>
      </c>
      <c r="J4" s="3" t="inlineStr">
        <is>
          <t>RM Yachts / Fora Marine RM 890 (2013)</t>
        </is>
      </c>
    </row>
    <row r="5">
      <c r="B5" s="21" t="inlineStr">
        <is>
          <t>Sistema de unidades da fonte</t>
        </is>
      </c>
      <c r="F5" s="22" t="inlineStr">
        <is>
          <t>metrico</t>
        </is>
      </c>
      <c r="G5" s="22" t="inlineStr">
        <is>
          <t>imperial</t>
        </is>
      </c>
      <c r="H5" s="22" t="inlineStr">
        <is>
          <t>imperial</t>
        </is>
      </c>
      <c r="I5" s="22" t="inlineStr">
        <is>
          <t>imperial</t>
        </is>
      </c>
      <c r="J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9.619999999999999</v>
      </c>
      <c r="G7" s="23" t="n">
        <v>21.98</v>
      </c>
      <c r="H7" s="23" t="n">
        <v>23.92</v>
      </c>
      <c r="I7" s="23" t="n">
        <v>24.77</v>
      </c>
      <c r="J7" s="23" t="n">
        <v>29.2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>
        <v>8.699999999999999</v>
      </c>
      <c r="G8" s="24" t="n">
        <v>21.33</v>
      </c>
      <c r="H8" s="24" t="n"/>
      <c r="I8" s="24" t="n">
        <v>23.46</v>
      </c>
      <c r="J8" s="24" t="n">
        <v>28.87</v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3.35</v>
      </c>
      <c r="G9" s="23" t="n">
        <v>9.81</v>
      </c>
      <c r="H9" s="23" t="n">
        <v>8.199999999999999</v>
      </c>
      <c r="I9" s="23" t="n">
        <v>9.02</v>
      </c>
      <c r="J9" s="23" t="n">
        <v>11.22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1.85</v>
      </c>
      <c r="G10" s="24" t="n">
        <v>5.25</v>
      </c>
      <c r="H10" s="24" t="n">
        <v>6.56</v>
      </c>
      <c r="I10" s="24" t="n">
        <v>4.75</v>
      </c>
      <c r="J10" s="24" t="n">
        <v>6.23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/>
      <c r="G11" s="23" t="n"/>
      <c r="H11" s="23" t="n"/>
      <c r="I11" s="23" t="n"/>
      <c r="J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4700</v>
      </c>
      <c r="G12" s="24" t="n">
        <v>2205</v>
      </c>
      <c r="H12" s="24" t="n">
        <v>2028</v>
      </c>
      <c r="I12" s="24" t="n">
        <v>3087</v>
      </c>
      <c r="J12" s="24" t="n">
        <v>7055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  <c r="I13" s="23" t="n"/>
      <c r="J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>
        <v>4.92</v>
      </c>
      <c r="H14" s="24" t="n"/>
      <c r="I14" s="24" t="n"/>
      <c r="J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>
        <v>46.92</v>
      </c>
      <c r="G15" s="23" t="n">
        <v>355.21</v>
      </c>
      <c r="H15" s="23" t="n">
        <v>326.15</v>
      </c>
      <c r="I15" s="23" t="n">
        <v>300</v>
      </c>
      <c r="J15" s="23" t="n">
        <v>538</v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>
        <v>98</v>
      </c>
      <c r="G16" s="24" t="n"/>
      <c r="H16" s="24" t="n"/>
      <c r="I16" s="24" t="n"/>
      <c r="J16" s="24" t="n">
        <v>16</v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>
        <v>231</v>
      </c>
      <c r="G17" s="23" t="n"/>
      <c r="H17" s="23" t="n"/>
      <c r="I17" s="23" t="n"/>
      <c r="J17" s="23" t="n">
        <v>32</v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  <c r="I18" s="24" t="n"/>
      <c r="J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>
        <v>8.9</v>
      </c>
      <c r="G19" s="23" t="n">
        <v>6</v>
      </c>
      <c r="H19" s="23" t="n">
        <v>4</v>
      </c>
      <c r="I19" s="23" t="n"/>
      <c r="J19" s="23" t="n"/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Inboard Diesel 12 HP</t>
        </is>
      </c>
      <c r="G20" s="13" t="inlineStr">
        <is>
          <t>Motor de popa 4-6 HP (Gasolina)</t>
        </is>
      </c>
      <c r="H20" s="13" t="inlineStr">
        <is>
          <t>Motor de popa 2-4 HP</t>
        </is>
      </c>
      <c r="I20" s="13" t="n"/>
      <c r="J20" s="13" t="inlineStr">
        <is>
          <t>Inboard Diesel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  <c r="I21" s="14" t="n"/>
      <c r="J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/>
      <c r="H22" s="24" t="n"/>
      <c r="I22" s="24" t="n"/>
      <c r="J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  <c r="I23" s="23" t="n"/>
      <c r="J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  <c r="I24" s="24" t="n"/>
      <c r="J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  <c r="I25" s="23" t="n"/>
      <c r="J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  <c r="I26" s="24" t="n"/>
      <c r="J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  <c r="I27" s="23" t="n"/>
      <c r="J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  <c r="I28" s="24" t="n"/>
      <c r="J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  <c r="I29" s="23" t="n"/>
      <c r="J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  <c r="I30" s="24" t="n"/>
      <c r="J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  <c r="I33" s="26" t="n"/>
      <c r="J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  <c r="I34" s="26" t="n"/>
      <c r="J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  <c r="I35" s="26" t="n"/>
      <c r="J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4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Hanse Yachts Hanse 315 (2016)</t>
        </is>
      </c>
      <c r="C5" s="27" t="inlineStr">
        <is>
          <t>SailboatData - Hanse 315</t>
        </is>
      </c>
      <c r="D5" s="28" t="inlineStr">
        <is>
          <t>banco de dados</t>
        </is>
      </c>
      <c r="E5" s="28" t="inlineStr">
        <is>
          <t>sem data identificavel</t>
        </is>
      </c>
      <c r="F5" s="28" t="inlineStr">
        <is>
          <t>2026-10-14</t>
        </is>
      </c>
      <c r="G5" s="28" t="inlineStr">
        <is>
          <t>https://sailboatdata.com/sailboat/hanse-315/</t>
        </is>
      </c>
    </row>
    <row r="6">
      <c r="B6" s="2" t="inlineStr">
        <is>
          <t>Hanse Yachts Hanse 315 (2016) - lacunas: pontal, pe_direito, dejetos, deadrise</t>
        </is>
      </c>
    </row>
    <row r="7">
      <c r="B7" s="27" t="inlineStr">
        <is>
          <t>Marée Haute Django 6.70 (2012)</t>
        </is>
      </c>
      <c r="C7" s="27" t="inlineStr">
        <is>
          <t>SailboatData - Django 6.70</t>
        </is>
      </c>
      <c r="D7" s="28" t="inlineStr">
        <is>
          <t>banco de dados</t>
        </is>
      </c>
      <c r="E7" s="28" t="inlineStr">
        <is>
          <t>sem data identificavel</t>
        </is>
      </c>
      <c r="F7" s="28" t="inlineStr">
        <is>
          <t>2026-09-17</t>
        </is>
      </c>
      <c r="G7" s="28" t="inlineStr">
        <is>
          <t>https://sailboatdata.com/sailboat/django-670/</t>
        </is>
      </c>
    </row>
    <row r="8">
      <c r="B8" s="2" t="inlineStr">
        <is>
          <t>Marée Haute Django 6.70 (2012) - lacunas: pontal, combustivel, agua, dejetos, deadrise</t>
        </is>
      </c>
    </row>
    <row r="9">
      <c r="B9" s="27" t="inlineStr">
        <is>
          <t>Beneteau / Seascape First 24 SE (2017)</t>
        </is>
      </c>
      <c r="C9" s="27" t="inlineStr">
        <is>
          <t>SailboatData - First 24 SE</t>
        </is>
      </c>
      <c r="D9" s="28" t="inlineStr">
        <is>
          <t>banco de dados</t>
        </is>
      </c>
      <c r="E9" s="28" t="inlineStr">
        <is>
          <t>sem data identificavel</t>
        </is>
      </c>
      <c r="F9" s="28" t="inlineStr">
        <is>
          <t>2026-09-17</t>
        </is>
      </c>
      <c r="G9" s="28" t="inlineStr">
        <is>
          <t>https://sailboatdata.com/sailboat/first-24-se-beneteau/</t>
        </is>
      </c>
    </row>
    <row r="10">
      <c r="B10" s="2" t="inlineStr">
        <is>
          <t>Beneteau / Seascape First 24 SE (2017) - lacunas: lwl, pontal, pe_direito, combustivel, agua, dejetos, deadrise</t>
        </is>
      </c>
    </row>
    <row r="11">
      <c r="B11" s="27" t="inlineStr">
        <is>
          <t>Bente Yachts Bente 24 (2014)</t>
        </is>
      </c>
      <c r="C11" s="27" t="inlineStr">
        <is>
          <t>SailboatData - Bente 24</t>
        </is>
      </c>
      <c r="D11" s="28" t="inlineStr">
        <is>
          <t>banco de dados</t>
        </is>
      </c>
      <c r="E11" s="28" t="inlineStr">
        <is>
          <t>sem data identificavel</t>
        </is>
      </c>
      <c r="F11" s="28" t="inlineStr">
        <is>
          <t>2026-09-17</t>
        </is>
      </c>
      <c r="G11" s="28" t="inlineStr">
        <is>
          <t>https://sailboatdata.com/sailboat/bente-24/</t>
        </is>
      </c>
    </row>
    <row r="12">
      <c r="B12" s="2" t="inlineStr">
        <is>
          <t>Bente Yachts Bente 24 (2014) - lacunas: pontal, pe_direito, combustivel, agua, dejetos, deadrise, potencia, motorizacao</t>
        </is>
      </c>
    </row>
    <row r="13">
      <c r="B13" s="27" t="inlineStr">
        <is>
          <t>RM Yachts / Fora Marine RM 890 (2013)</t>
        </is>
      </c>
      <c r="C13" s="27" t="inlineStr">
        <is>
          <t>SailboatData - RM 890</t>
        </is>
      </c>
      <c r="D13" s="28" t="inlineStr">
        <is>
          <t>banco de dados</t>
        </is>
      </c>
      <c r="E13" s="28" t="inlineStr">
        <is>
          <t>sem data identificavel</t>
        </is>
      </c>
      <c r="F13" s="28" t="inlineStr">
        <is>
          <t>2026-09-17</t>
        </is>
      </c>
      <c r="G13" s="28" t="inlineStr">
        <is>
          <t>https://sailboatdata.com/sailboat/rm-890/</t>
        </is>
      </c>
    </row>
    <row r="14">
      <c r="B14" s="2" t="inlineStr">
        <is>
          <t>RM Yachts / Fora Marine RM 890 (2013) - lacunas: pontal, pe_direito, dejetos, deadrise, potencia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2026-10-16T23:27:02Z</dcterms:created>
  <dcterms:modified xmlns:dcterms="http://purl.org/dc/terms/" xmlns:xsi="http://www.w3.org/2001/XMLSchema-instance" xsi:type="dcterms:W3CDTF">2026-10-16T23:27:02Z</dcterms:modified>
</cp:coreProperties>
</file>