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rico (SI)" sheetId="1" state="visible" r:id="rId1"/>
    <sheet xmlns:r="http://schemas.openxmlformats.org/officeDocument/2006/relationships" name="Original (fonte)" sheetId="2" state="visible" r:id="rId2"/>
    <sheet xmlns:r="http://schemas.openxmlformats.org/officeDocument/2006/relationships" name="Fontes" sheetId="3" state="visible" r:id="rId3"/>
    <sheet xmlns:r="http://schemas.openxmlformats.org/officeDocument/2006/relationships" name="Fator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000000"/>
  </numFmts>
  <fonts count="7">
    <font>
      <name val="Calibri"/>
      <family val="2"/>
      <color theme="1"/>
      <sz val="11"/>
      <scheme val="minor"/>
    </font>
    <font>
      <b val="1"/>
      <color rgb="001F3864"/>
      <sz val="12"/>
    </font>
    <font>
      <i val="1"/>
      <sz val="9"/>
    </font>
    <font>
      <b val="1"/>
      <color rgb="00FFFFFF"/>
    </font>
    <font>
      <b val="1"/>
      <i val="1"/>
    </font>
    <font>
      <b val="1"/>
    </font>
    <font>
      <b val="1"/>
      <color rgb="001F3864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F2F2F2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/>
    </xf>
    <xf numFmtId="2" fontId="0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/>
    </xf>
    <xf numFmtId="2" fontId="0" fillId="4" borderId="1" applyAlignment="1" pivotButton="0" quotePrefix="0" xfId="0">
      <alignment horizontal="center" vertical="center"/>
    </xf>
    <xf numFmtId="3" fontId="0" fillId="4" borderId="1" applyAlignment="1" pivotButton="0" quotePrefix="0" xfId="0">
      <alignment horizontal="center" vertical="center"/>
    </xf>
    <xf numFmtId="1" fontId="0" fillId="0" borderId="1" applyAlignment="1" pivotButton="0" quotePrefix="0" xfId="0">
      <alignment horizontal="center" vertical="center"/>
    </xf>
    <xf numFmtId="3" fontId="0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164" fontId="0" fillId="4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1" fontId="0" fillId="4" borderId="1" applyAlignment="1" pivotButton="0" quotePrefix="0" xfId="0">
      <alignment horizontal="center" vertical="center"/>
    </xf>
    <xf numFmtId="0" fontId="6" fillId="5" borderId="0" pivotButton="0" quotePrefix="0" xfId="0"/>
    <xf numFmtId="2" fontId="0" fillId="0" borderId="1" applyAlignment="1" pivotButton="0" quotePrefix="0" xfId="0">
      <alignment horizontal="center"/>
    </xf>
    <xf numFmtId="1" fontId="0" fillId="0" borderId="1" applyAlignment="1" pivotButton="0" quotePrefix="0" xfId="0">
      <alignment horizontal="center"/>
    </xf>
    <xf numFmtId="0" fontId="4" fillId="0" borderId="0" pivotButton="0" quotePrefix="0" xfId="0"/>
    <xf numFmtId="0" fontId="5" fillId="3" borderId="1" applyAlignment="1" pivotButton="0" quotePrefix="0" xfId="0">
      <alignment horizontal="center"/>
    </xf>
    <xf numFmtId="0" fontId="0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  <xf numFmtId="165" fontId="0" fillId="0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J37"/>
  <sheetViews>
    <sheetView showGridLines="0" workbookViewId="0">
      <pane xSplit="4" ySplit="6" topLeftCell="E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2" max="2"/>
    <col width="22" customWidth="1" min="3" max="3"/>
    <col width="1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B1" s="1" t="inlineStr">
        <is>
          <t>Comparativo de similares - dimensoes no sistema metrico (SI)</t>
        </is>
      </c>
    </row>
    <row r="2">
      <c r="B2" s="2" t="inlineStr">
        <is>
          <t>Valores calculados por formula a partir da aba 'Original (fonte)' (dados originais preservados). Fatores na aba 'Fatores'. Nenhum valor desta aba foi digitado.</t>
        </is>
      </c>
    </row>
    <row r="4">
      <c r="B4" s="3" t="inlineStr">
        <is>
          <t>Parametro (PT)</t>
        </is>
      </c>
      <c r="C4" s="3" t="inlineStr">
        <is>
          <t>Parameter (EN)</t>
        </is>
      </c>
      <c r="D4" s="3" t="inlineStr">
        <is>
          <t>Unidade</t>
        </is>
      </c>
      <c r="E4" s="3" t="inlineStr">
        <is>
          <t>Mestre José Simão (Capanema) / Rest. Mestre Cosme Rocha Sombra da Lua (1923)</t>
        </is>
      </c>
      <c r="F4" s="3" t="inlineStr">
        <is>
          <t>Mestre Tradicional de Maragogipe / Mestre Toninho Vendaval II (1947)</t>
        </is>
      </c>
      <c r="G4" s="3" t="inlineStr">
        <is>
          <t>Carpintaria Tradicional Baiana / Mestre Aristides Joia Rara</t>
        </is>
      </c>
      <c r="H4" s="3" t="inlineStr">
        <is>
          <t>Mestre de Maragogipinho / Mestre Carlinhos É da Vida (1920)</t>
        </is>
      </c>
      <c r="I4" s="3" t="inlineStr">
        <is>
          <t>Carpintaria Tradicional do Tejo (Portugal) Bote Cacilheiro / Meia-Quilha</t>
        </is>
      </c>
      <c r="J4" s="3" t="inlineStr">
        <is>
          <t>Bernardino Gomes (Ovar / Aveiro, Portugal) Saveiro da Ria de Aveiro / Meia-Lua (Sempre Vim) (1920)</t>
        </is>
      </c>
    </row>
    <row r="7">
      <c r="B7" s="4" t="inlineStr">
        <is>
          <t>Comprimento total (LOA)</t>
        </is>
      </c>
      <c r="C7" s="5" t="inlineStr">
        <is>
          <t>LOA</t>
        </is>
      </c>
      <c r="D7" s="5" t="inlineStr">
        <is>
          <t>m</t>
        </is>
      </c>
      <c r="E7" s="6">
        <f>IF('Original (fonte)'!F7="","",'Original (fonte)'!F7)</f>
        <v/>
      </c>
      <c r="F7" s="6">
        <f>IF('Original (fonte)'!G7="","",'Original (fonte)'!G7)</f>
        <v/>
      </c>
      <c r="G7" s="6">
        <f>IF('Original (fonte)'!H7="","",'Original (fonte)'!H7)</f>
        <v/>
      </c>
      <c r="H7" s="6">
        <f>IF('Original (fonte)'!I7="","",'Original (fonte)'!I7)</f>
        <v/>
      </c>
      <c r="I7" s="6">
        <f>IF('Original (fonte)'!J7="","",'Original (fonte)'!J7)</f>
        <v/>
      </c>
      <c r="J7" s="6">
        <f>IF('Original (fonte)'!K7="","",'Original (fonte)'!K7)</f>
        <v/>
      </c>
    </row>
    <row r="8">
      <c r="B8" s="7" t="inlineStr">
        <is>
          <t>Comprimento na linha d'agua (LWL)</t>
        </is>
      </c>
      <c r="C8" s="8" t="inlineStr">
        <is>
          <t>LWL</t>
        </is>
      </c>
      <c r="D8" s="8" t="inlineStr">
        <is>
          <t>m</t>
        </is>
      </c>
      <c r="E8" s="9">
        <f>IF('Original (fonte)'!F8="","",'Original (fonte)'!F8)</f>
        <v/>
      </c>
      <c r="F8" s="9">
        <f>IF('Original (fonte)'!G8="","",'Original (fonte)'!G8)</f>
        <v/>
      </c>
      <c r="G8" s="9">
        <f>IF('Original (fonte)'!H8="","",'Original (fonte)'!H8)</f>
        <v/>
      </c>
      <c r="H8" s="9">
        <f>IF('Original (fonte)'!I8="","",'Original (fonte)'!I8)</f>
        <v/>
      </c>
      <c r="I8" s="9">
        <f>IF('Original (fonte)'!J8="","",'Original (fonte)'!J8)</f>
        <v/>
      </c>
      <c r="J8" s="9">
        <f>IF('Original (fonte)'!K8="","",'Original (fonte)'!K8)</f>
        <v/>
      </c>
    </row>
    <row r="9">
      <c r="B9" s="4" t="inlineStr">
        <is>
          <t>Boca maxima (BOA)</t>
        </is>
      </c>
      <c r="C9" s="5" t="inlineStr">
        <is>
          <t>BOA</t>
        </is>
      </c>
      <c r="D9" s="5" t="inlineStr">
        <is>
          <t>m</t>
        </is>
      </c>
      <c r="E9" s="6">
        <f>IF('Original (fonte)'!F9="","",'Original (fonte)'!F9)</f>
        <v/>
      </c>
      <c r="F9" s="6">
        <f>IF('Original (fonte)'!G9="","",'Original (fonte)'!G9)</f>
        <v/>
      </c>
      <c r="G9" s="6">
        <f>IF('Original (fonte)'!H9="","",'Original (fonte)'!H9)</f>
        <v/>
      </c>
      <c r="H9" s="6">
        <f>IF('Original (fonte)'!I9="","",'Original (fonte)'!I9)</f>
        <v/>
      </c>
      <c r="I9" s="6">
        <f>IF('Original (fonte)'!J9="","",'Original (fonte)'!J9)</f>
        <v/>
      </c>
      <c r="J9" s="6">
        <f>IF('Original (fonte)'!K9="","",'Original (fonte)'!K9)</f>
        <v/>
      </c>
    </row>
    <row r="10">
      <c r="B10" s="7" t="inlineStr">
        <is>
          <t>Calado</t>
        </is>
      </c>
      <c r="C10" s="8" t="inlineStr">
        <is>
          <t>Draft</t>
        </is>
      </c>
      <c r="D10" s="8" t="inlineStr">
        <is>
          <t>m</t>
        </is>
      </c>
      <c r="E10" s="9">
        <f>IF('Original (fonte)'!F10="","",'Original (fonte)'!F10)</f>
        <v/>
      </c>
      <c r="F10" s="9">
        <f>IF('Original (fonte)'!G10="","",'Original (fonte)'!G10)</f>
        <v/>
      </c>
      <c r="G10" s="9">
        <f>IF('Original (fonte)'!H10="","",'Original (fonte)'!H10)</f>
        <v/>
      </c>
      <c r="H10" s="9">
        <f>IF('Original (fonte)'!I10="","",'Original (fonte)'!I10)</f>
        <v/>
      </c>
      <c r="I10" s="9">
        <f>IF('Original (fonte)'!J10="","",'Original (fonte)'!J10)</f>
        <v/>
      </c>
      <c r="J10" s="9">
        <f>IF('Original (fonte)'!K10="","",'Original (fonte)'!K10)</f>
        <v/>
      </c>
    </row>
    <row r="11">
      <c r="B11" s="4" t="inlineStr">
        <is>
          <t>Pontal (fundo ate o conves)</t>
        </is>
      </c>
      <c r="C11" s="5" t="inlineStr">
        <is>
          <t>Depth</t>
        </is>
      </c>
      <c r="D11" s="5" t="inlineStr">
        <is>
          <t>m</t>
        </is>
      </c>
      <c r="E11" s="6">
        <f>IF('Original (fonte)'!F11="","",'Original (fonte)'!F11)</f>
        <v/>
      </c>
      <c r="F11" s="6">
        <f>IF('Original (fonte)'!G11="","",'Original (fonte)'!G11)</f>
        <v/>
      </c>
      <c r="G11" s="6">
        <f>IF('Original (fonte)'!H11="","",'Original (fonte)'!H11)</f>
        <v/>
      </c>
      <c r="H11" s="6">
        <f>IF('Original (fonte)'!I11="","",'Original (fonte)'!I11)</f>
        <v/>
      </c>
      <c r="I11" s="6">
        <f>IF('Original (fonte)'!J11="","",'Original (fonte)'!J11)</f>
        <v/>
      </c>
      <c r="J11" s="6">
        <f>IF('Original (fonte)'!K11="","",'Original (fonte)'!K11)</f>
        <v/>
      </c>
    </row>
    <row r="12">
      <c r="B12" s="7" t="inlineStr">
        <is>
          <t>Deslocamento</t>
        </is>
      </c>
      <c r="C12" s="8" t="inlineStr">
        <is>
          <t>Displ.</t>
        </is>
      </c>
      <c r="D12" s="8" t="inlineStr">
        <is>
          <t>kg</t>
        </is>
      </c>
      <c r="E12" s="10">
        <f>IF('Original (fonte)'!F12="","",'Original (fonte)'!F12)</f>
        <v/>
      </c>
      <c r="F12" s="10">
        <f>IF('Original (fonte)'!G12="","",'Original (fonte)'!G12)</f>
        <v/>
      </c>
      <c r="G12" s="10">
        <f>IF('Original (fonte)'!H12="","",'Original (fonte)'!H12)</f>
        <v/>
      </c>
      <c r="H12" s="10">
        <f>IF('Original (fonte)'!I12="","",'Original (fonte)'!I12)</f>
        <v/>
      </c>
      <c r="I12" s="10">
        <f>IF('Original (fonte)'!J12="","",'Original (fonte)'!J12)</f>
        <v/>
      </c>
      <c r="J12" s="10">
        <f>IF('Original (fonte)'!K12="","",'Original (fonte)'!K12)</f>
        <v/>
      </c>
    </row>
    <row r="13">
      <c r="B13" s="4" t="inlineStr">
        <is>
          <t>Angulo de V do fundo (deadrise)</t>
        </is>
      </c>
      <c r="C13" s="5" t="inlineStr">
        <is>
          <t>Deadrise</t>
        </is>
      </c>
      <c r="D13" s="5" t="inlineStr">
        <is>
          <t>graus</t>
        </is>
      </c>
      <c r="E13" s="11">
        <f>IF('Original (fonte)'!F13="","",'Original (fonte)'!F13)</f>
        <v/>
      </c>
      <c r="F13" s="11">
        <f>IF('Original (fonte)'!G13="","",'Original (fonte)'!G13)</f>
        <v/>
      </c>
      <c r="G13" s="11">
        <f>IF('Original (fonte)'!H13="","",'Original (fonte)'!H13)</f>
        <v/>
      </c>
      <c r="H13" s="11">
        <f>IF('Original (fonte)'!I13="","",'Original (fonte)'!I13)</f>
        <v/>
      </c>
      <c r="I13" s="11">
        <f>IF('Original (fonte)'!J13="","",'Original (fonte)'!J13)</f>
        <v/>
      </c>
      <c r="J13" s="11">
        <f>IF('Original (fonte)'!K13="","",'Original (fonte)'!K13)</f>
        <v/>
      </c>
    </row>
    <row r="14">
      <c r="B14" s="7" t="inlineStr">
        <is>
          <t>Altura livre interna (pe-direito)</t>
        </is>
      </c>
      <c r="C14" s="8" t="inlineStr">
        <is>
          <t>Head Room</t>
        </is>
      </c>
      <c r="D14" s="8" t="inlineStr">
        <is>
          <t>m</t>
        </is>
      </c>
      <c r="E14" s="9">
        <f>IF('Original (fonte)'!F14="","",'Original (fonte)'!F14)</f>
        <v/>
      </c>
      <c r="F14" s="9">
        <f>IF('Original (fonte)'!G14="","",'Original (fonte)'!G14)</f>
        <v/>
      </c>
      <c r="G14" s="9">
        <f>IF('Original (fonte)'!H14="","",'Original (fonte)'!H14)</f>
        <v/>
      </c>
      <c r="H14" s="9">
        <f>IF('Original (fonte)'!I14="","",'Original (fonte)'!I14)</f>
        <v/>
      </c>
      <c r="I14" s="9">
        <f>IF('Original (fonte)'!J14="","",'Original (fonte)'!J14)</f>
        <v/>
      </c>
      <c r="J14" s="9">
        <f>IF('Original (fonte)'!K14="","",'Original (fonte)'!K14)</f>
        <v/>
      </c>
    </row>
    <row r="15">
      <c r="B15" s="4" t="inlineStr">
        <is>
          <t>Area velica (se veleiro)</t>
        </is>
      </c>
      <c r="C15" s="5" t="inlineStr">
        <is>
          <t>Sail Area</t>
        </is>
      </c>
      <c r="D15" s="5" t="inlineStr">
        <is>
          <t>m2</t>
        </is>
      </c>
      <c r="E15" s="6">
        <f>IF('Original (fonte)'!F15="","",'Original (fonte)'!F15)</f>
        <v/>
      </c>
      <c r="F15" s="6">
        <f>IF('Original (fonte)'!G15="","",'Original (fonte)'!G15)</f>
        <v/>
      </c>
      <c r="G15" s="6">
        <f>IF('Original (fonte)'!H15="","",'Original (fonte)'!H15)</f>
        <v/>
      </c>
      <c r="H15" s="6">
        <f>IF('Original (fonte)'!I15="","",'Original (fonte)'!I15)</f>
        <v/>
      </c>
      <c r="I15" s="6">
        <f>IF('Original (fonte)'!J15="","",'Original (fonte)'!J15)</f>
        <v/>
      </c>
      <c r="J15" s="6">
        <f>IF('Original (fonte)'!K15="","",'Original (fonte)'!K15)</f>
        <v/>
      </c>
    </row>
    <row r="16">
      <c r="B16" s="7" t="inlineStr">
        <is>
          <t>Combustivel</t>
        </is>
      </c>
      <c r="C16" s="8" t="inlineStr">
        <is>
          <t>Fuel</t>
        </is>
      </c>
      <c r="D16" s="8" t="inlineStr">
        <is>
          <t>L</t>
        </is>
      </c>
      <c r="E16" s="10">
        <f>IF('Original (fonte)'!F16="","",'Original (fonte)'!F16)</f>
        <v/>
      </c>
      <c r="F16" s="10">
        <f>IF('Original (fonte)'!G16="","",'Original (fonte)'!G16)</f>
        <v/>
      </c>
      <c r="G16" s="10">
        <f>IF('Original (fonte)'!H16="","",'Original (fonte)'!H16)</f>
        <v/>
      </c>
      <c r="H16" s="10">
        <f>IF('Original (fonte)'!I16="","",'Original (fonte)'!I16)</f>
        <v/>
      </c>
      <c r="I16" s="10">
        <f>IF('Original (fonte)'!J16="","",'Original (fonte)'!J16)</f>
        <v/>
      </c>
      <c r="J16" s="10">
        <f>IF('Original (fonte)'!K16="","",'Original (fonte)'!K16)</f>
        <v/>
      </c>
    </row>
    <row r="17">
      <c r="B17" s="4" t="inlineStr">
        <is>
          <t>Agua doce</t>
        </is>
      </c>
      <c r="C17" s="5" t="inlineStr">
        <is>
          <t>Water</t>
        </is>
      </c>
      <c r="D17" s="5" t="inlineStr">
        <is>
          <t>L</t>
        </is>
      </c>
      <c r="E17" s="12">
        <f>IF('Original (fonte)'!F17="","",'Original (fonte)'!F17)</f>
        <v/>
      </c>
      <c r="F17" s="12">
        <f>IF('Original (fonte)'!G17="","",'Original (fonte)'!G17)</f>
        <v/>
      </c>
      <c r="G17" s="12">
        <f>IF('Original (fonte)'!H17="","",'Original (fonte)'!H17)</f>
        <v/>
      </c>
      <c r="H17" s="12">
        <f>IF('Original (fonte)'!I17="","",'Original (fonte)'!I17)</f>
        <v/>
      </c>
      <c r="I17" s="12">
        <f>IF('Original (fonte)'!J17="","",'Original (fonte)'!J17)</f>
        <v/>
      </c>
      <c r="J17" s="12">
        <f>IF('Original (fonte)'!K17="","",'Original (fonte)'!K17)</f>
        <v/>
      </c>
    </row>
    <row r="18">
      <c r="B18" s="7" t="inlineStr">
        <is>
          <t>Tanque de dejetos (aguas negras)</t>
        </is>
      </c>
      <c r="C18" s="8" t="inlineStr">
        <is>
          <t>Holding Tank</t>
        </is>
      </c>
      <c r="D18" s="8" t="inlineStr">
        <is>
          <t>L</t>
        </is>
      </c>
      <c r="E18" s="10">
        <f>IF('Original (fonte)'!F18="","",'Original (fonte)'!F18)</f>
        <v/>
      </c>
      <c r="F18" s="10">
        <f>IF('Original (fonte)'!G18="","",'Original (fonte)'!G18)</f>
        <v/>
      </c>
      <c r="G18" s="10">
        <f>IF('Original (fonte)'!H18="","",'Original (fonte)'!H18)</f>
        <v/>
      </c>
      <c r="H18" s="10">
        <f>IF('Original (fonte)'!I18="","",'Original (fonte)'!I18)</f>
        <v/>
      </c>
      <c r="I18" s="10">
        <f>IF('Original (fonte)'!J18="","",'Original (fonte)'!J18)</f>
        <v/>
      </c>
      <c r="J18" s="10">
        <f>IF('Original (fonte)'!K18="","",'Original (fonte)'!K18)</f>
        <v/>
      </c>
    </row>
    <row r="19">
      <c r="B19" s="4" t="inlineStr">
        <is>
          <t>Potencia instalada</t>
        </is>
      </c>
      <c r="C19" s="5" t="inlineStr">
        <is>
          <t>HP</t>
        </is>
      </c>
      <c r="D19" s="5" t="inlineStr">
        <is>
          <t>kW</t>
        </is>
      </c>
      <c r="E19" s="12">
        <f>IF('Original (fonte)'!F19="","",'Original (fonte)'!F19)</f>
        <v/>
      </c>
      <c r="F19" s="12">
        <f>IF('Original (fonte)'!G19="","",'Original (fonte)'!G19)</f>
        <v/>
      </c>
      <c r="G19" s="12">
        <f>IF('Original (fonte)'!H19="","",'Original (fonte)'!H19)</f>
        <v/>
      </c>
      <c r="H19" s="12">
        <f>IF('Original (fonte)'!I19="","",'Original (fonte)'!I19)</f>
        <v/>
      </c>
      <c r="I19" s="12">
        <f>IF('Original (fonte)'!J19="","",'Original (fonte)'!J19)</f>
        <v/>
      </c>
      <c r="J19" s="12">
        <f>IF('Original (fonte)'!K19="","",'Original (fonte)'!K19)</f>
        <v/>
      </c>
    </row>
    <row r="20">
      <c r="B20" s="7" t="inlineStr">
        <is>
          <t>Motorizacao (marca / modelo / qtd.)</t>
        </is>
      </c>
      <c r="C20" s="8" t="inlineStr">
        <is>
          <t>Engine</t>
        </is>
      </c>
      <c r="D20" s="8" t="inlineStr">
        <is>
          <t>texto</t>
        </is>
      </c>
      <c r="E20" s="13">
        <f>IF('Original (fonte)'!F20="","",'Original (fonte)'!F20)</f>
        <v/>
      </c>
      <c r="F20" s="13">
        <f>IF('Original (fonte)'!G20="","",'Original (fonte)'!G20)</f>
        <v/>
      </c>
      <c r="G20" s="13">
        <f>IF('Original (fonte)'!H20="","",'Original (fonte)'!H20)</f>
        <v/>
      </c>
      <c r="H20" s="13">
        <f>IF('Original (fonte)'!I20="","",'Original (fonte)'!I20)</f>
        <v/>
      </c>
      <c r="I20" s="13">
        <f>IF('Original (fonte)'!J20="","",'Original (fonte)'!J20)</f>
        <v/>
      </c>
      <c r="J20" s="13">
        <f>IF('Original (fonte)'!K20="","",'Original (fonte)'!K20)</f>
        <v/>
      </c>
    </row>
    <row r="21">
      <c r="B21" s="4" t="inlineStr">
        <is>
          <t>Motorizacao (detalhe)</t>
        </is>
      </c>
      <c r="C21" s="5" t="inlineStr">
        <is>
          <t>Engine (cont.)</t>
        </is>
      </c>
      <c r="D21" s="5" t="inlineStr">
        <is>
          <t>texto</t>
        </is>
      </c>
      <c r="E21" s="14">
        <f>IF('Original (fonte)'!F21="","",'Original (fonte)'!F21)</f>
        <v/>
      </c>
      <c r="F21" s="14">
        <f>IF('Original (fonte)'!G21="","",'Original (fonte)'!G21)</f>
        <v/>
      </c>
      <c r="G21" s="14">
        <f>IF('Original (fonte)'!H21="","",'Original (fonte)'!H21)</f>
        <v/>
      </c>
      <c r="H21" s="14">
        <f>IF('Original (fonte)'!I21="","",'Original (fonte)'!I21)</f>
        <v/>
      </c>
      <c r="I21" s="14">
        <f>IF('Original (fonte)'!J21="","",'Original (fonte)'!J21)</f>
        <v/>
      </c>
      <c r="J21" s="14">
        <f>IF('Original (fonte)'!K21="","",'Original (fonte)'!K21)</f>
        <v/>
      </c>
    </row>
    <row r="22">
      <c r="B22" s="7" t="inlineStr">
        <is>
          <t>Velocidade maxima</t>
        </is>
      </c>
      <c r="C22" s="8" t="inlineStr">
        <is>
          <t>Max Speed</t>
        </is>
      </c>
      <c r="D22" s="8" t="inlineStr">
        <is>
          <t>kn</t>
        </is>
      </c>
      <c r="E22" s="15">
        <f>IF('Original (fonte)'!F22="","",'Original (fonte)'!F22)</f>
        <v/>
      </c>
      <c r="F22" s="15">
        <f>IF('Original (fonte)'!G22="","",'Original (fonte)'!G22)</f>
        <v/>
      </c>
      <c r="G22" s="15">
        <f>IF('Original (fonte)'!H22="","",'Original (fonte)'!H22)</f>
        <v/>
      </c>
      <c r="H22" s="15">
        <f>IF('Original (fonte)'!I22="","",'Original (fonte)'!I22)</f>
        <v/>
      </c>
      <c r="I22" s="15">
        <f>IF('Original (fonte)'!J22="","",'Original (fonte)'!J22)</f>
        <v/>
      </c>
      <c r="J22" s="15">
        <f>IF('Original (fonte)'!K22="","",'Original (fonte)'!K22)</f>
        <v/>
      </c>
    </row>
    <row r="23">
      <c r="B23" s="4" t="inlineStr">
        <is>
          <t>Velocidade de cruzeiro</t>
        </is>
      </c>
      <c r="C23" s="5" t="inlineStr">
        <is>
          <t>Cruise Speed</t>
        </is>
      </c>
      <c r="D23" s="5" t="inlineStr">
        <is>
          <t>kn</t>
        </is>
      </c>
      <c r="E23" s="16">
        <f>IF('Original (fonte)'!F23="","",'Original (fonte)'!F23)</f>
        <v/>
      </c>
      <c r="F23" s="16">
        <f>IF('Original (fonte)'!G23="","",'Original (fonte)'!G23)</f>
        <v/>
      </c>
      <c r="G23" s="16">
        <f>IF('Original (fonte)'!H23="","",'Original (fonte)'!H23)</f>
        <v/>
      </c>
      <c r="H23" s="16">
        <f>IF('Original (fonte)'!I23="","",'Original (fonte)'!I23)</f>
        <v/>
      </c>
      <c r="I23" s="16">
        <f>IF('Original (fonte)'!J23="","",'Original (fonte)'!J23)</f>
        <v/>
      </c>
      <c r="J23" s="16">
        <f>IF('Original (fonte)'!K23="","",'Original (fonte)'!K23)</f>
        <v/>
      </c>
    </row>
    <row r="24">
      <c r="B24" s="7" t="inlineStr">
        <is>
          <t>Autonomia</t>
        </is>
      </c>
      <c r="C24" s="8" t="inlineStr">
        <is>
          <t>Range</t>
        </is>
      </c>
      <c r="D24" s="8" t="inlineStr">
        <is>
          <t>NM</t>
        </is>
      </c>
      <c r="E24" s="17">
        <f>IF('Original (fonte)'!F24="","",'Original (fonte)'!F24)</f>
        <v/>
      </c>
      <c r="F24" s="17">
        <f>IF('Original (fonte)'!G24="","",'Original (fonte)'!G24)</f>
        <v/>
      </c>
      <c r="G24" s="17">
        <f>IF('Original (fonte)'!H24="","",'Original (fonte)'!H24)</f>
        <v/>
      </c>
      <c r="H24" s="17">
        <f>IF('Original (fonte)'!I24="","",'Original (fonte)'!I24)</f>
        <v/>
      </c>
      <c r="I24" s="17">
        <f>IF('Original (fonte)'!J24="","",'Original (fonte)'!J24)</f>
        <v/>
      </c>
      <c r="J24" s="17">
        <f>IF('Original (fonte)'!K24="","",'Original (fonte)'!K24)</f>
        <v/>
      </c>
    </row>
    <row r="25">
      <c r="B25" s="4" t="inlineStr">
        <is>
          <t>Borda livre a proa (FF)</t>
        </is>
      </c>
      <c r="C25" s="5" t="inlineStr">
        <is>
          <t>FF</t>
        </is>
      </c>
      <c r="D25" s="5" t="inlineStr">
        <is>
          <t>m</t>
        </is>
      </c>
      <c r="E25" s="6">
        <f>IF('Original (fonte)'!F25="","",'Original (fonte)'!F25)</f>
        <v/>
      </c>
      <c r="F25" s="6">
        <f>IF('Original (fonte)'!G25="","",'Original (fonte)'!G25)</f>
        <v/>
      </c>
      <c r="G25" s="6">
        <f>IF('Original (fonte)'!H25="","",'Original (fonte)'!H25)</f>
        <v/>
      </c>
      <c r="H25" s="6">
        <f>IF('Original (fonte)'!I25="","",'Original (fonte)'!I25)</f>
        <v/>
      </c>
      <c r="I25" s="6">
        <f>IF('Original (fonte)'!J25="","",'Original (fonte)'!J25)</f>
        <v/>
      </c>
      <c r="J25" s="6">
        <f>IF('Original (fonte)'!K25="","",'Original (fonte)'!K25)</f>
        <v/>
      </c>
    </row>
    <row r="26">
      <c r="B26" s="7" t="inlineStr">
        <is>
          <t>Borda livre a meia-nau (FM)</t>
        </is>
      </c>
      <c r="C26" s="8" t="inlineStr">
        <is>
          <t>FM</t>
        </is>
      </c>
      <c r="D26" s="8" t="inlineStr">
        <is>
          <t>m</t>
        </is>
      </c>
      <c r="E26" s="9">
        <f>IF('Original (fonte)'!F26="","",'Original (fonte)'!F26)</f>
        <v/>
      </c>
      <c r="F26" s="9">
        <f>IF('Original (fonte)'!G26="","",'Original (fonte)'!G26)</f>
        <v/>
      </c>
      <c r="G26" s="9">
        <f>IF('Original (fonte)'!H26="","",'Original (fonte)'!H26)</f>
        <v/>
      </c>
      <c r="H26" s="9">
        <f>IF('Original (fonte)'!I26="","",'Original (fonte)'!I26)</f>
        <v/>
      </c>
      <c r="I26" s="9">
        <f>IF('Original (fonte)'!J26="","",'Original (fonte)'!J26)</f>
        <v/>
      </c>
      <c r="J26" s="9">
        <f>IF('Original (fonte)'!K26="","",'Original (fonte)'!K26)</f>
        <v/>
      </c>
    </row>
    <row r="27">
      <c r="B27" s="4" t="inlineStr">
        <is>
          <t>Altura do para-brisa</t>
        </is>
      </c>
      <c r="C27" s="5" t="inlineStr">
        <is>
          <t>Windshild Height</t>
        </is>
      </c>
      <c r="D27" s="5" t="inlineStr">
        <is>
          <t>m</t>
        </is>
      </c>
      <c r="E27" s="6">
        <f>IF('Original (fonte)'!F27="","",'Original (fonte)'!F27)</f>
        <v/>
      </c>
      <c r="F27" s="6">
        <f>IF('Original (fonte)'!G27="","",'Original (fonte)'!G27)</f>
        <v/>
      </c>
      <c r="G27" s="6">
        <f>IF('Original (fonte)'!H27="","",'Original (fonte)'!H27)</f>
        <v/>
      </c>
      <c r="H27" s="6">
        <f>IF('Original (fonte)'!I27="","",'Original (fonte)'!I27)</f>
        <v/>
      </c>
      <c r="I27" s="6">
        <f>IF('Original (fonte)'!J27="","",'Original (fonte)'!J27)</f>
        <v/>
      </c>
      <c r="J27" s="6">
        <f>IF('Original (fonte)'!K27="","",'Original (fonte)'!K27)</f>
        <v/>
      </c>
    </row>
    <row r="28">
      <c r="B28" s="7" t="inlineStr">
        <is>
          <t>Altura maxima do deck na linha de centro</t>
        </is>
      </c>
      <c r="C28" s="8" t="inlineStr">
        <is>
          <t>Deck @CL Max Height</t>
        </is>
      </c>
      <c r="D28" s="8" t="inlineStr">
        <is>
          <t>m</t>
        </is>
      </c>
      <c r="E28" s="9">
        <f>IF('Original (fonte)'!F28="","",'Original (fonte)'!F28)</f>
        <v/>
      </c>
      <c r="F28" s="9">
        <f>IF('Original (fonte)'!G28="","",'Original (fonte)'!G28)</f>
        <v/>
      </c>
      <c r="G28" s="9">
        <f>IF('Original (fonte)'!H28="","",'Original (fonte)'!H28)</f>
        <v/>
      </c>
      <c r="H28" s="9">
        <f>IF('Original (fonte)'!I28="","",'Original (fonte)'!I28)</f>
        <v/>
      </c>
      <c r="I28" s="9">
        <f>IF('Original (fonte)'!J28="","",'Original (fonte)'!J28)</f>
        <v/>
      </c>
      <c r="J28" s="9">
        <f>IF('Original (fonte)'!K28="","",'Original (fonte)'!K28)</f>
        <v/>
      </c>
    </row>
    <row r="29">
      <c r="B29" s="4" t="inlineStr">
        <is>
          <t>Plataforma de banho: topo ate a linha d'agua</t>
        </is>
      </c>
      <c r="C29" s="5" t="inlineStr">
        <is>
          <t>Swim Plat. Top to WL</t>
        </is>
      </c>
      <c r="D29" s="5" t="inlineStr">
        <is>
          <t>m</t>
        </is>
      </c>
      <c r="E29" s="6">
        <f>IF('Original (fonte)'!F29="","",'Original (fonte)'!F29)</f>
        <v/>
      </c>
      <c r="F29" s="6">
        <f>IF('Original (fonte)'!G29="","",'Original (fonte)'!G29)</f>
        <v/>
      </c>
      <c r="G29" s="6">
        <f>IF('Original (fonte)'!H29="","",'Original (fonte)'!H29)</f>
        <v/>
      </c>
      <c r="H29" s="6">
        <f>IF('Original (fonte)'!I29="","",'Original (fonte)'!I29)</f>
        <v/>
      </c>
      <c r="I29" s="6">
        <f>IF('Original (fonte)'!J29="","",'Original (fonte)'!J29)</f>
        <v/>
      </c>
      <c r="J29" s="6">
        <f>IF('Original (fonte)'!K29="","",'Original (fonte)'!K29)</f>
        <v/>
      </c>
    </row>
    <row r="30">
      <c r="B30" s="7" t="inlineStr">
        <is>
          <t>Altura do balaustre (corrimao)</t>
        </is>
      </c>
      <c r="C30" s="8" t="inlineStr">
        <is>
          <t>Rail Height</t>
        </is>
      </c>
      <c r="D30" s="8" t="inlineStr">
        <is>
          <t>m</t>
        </is>
      </c>
      <c r="E30" s="9">
        <f>IF('Original (fonte)'!F30="","",'Original (fonte)'!F30)</f>
        <v/>
      </c>
      <c r="F30" s="9">
        <f>IF('Original (fonte)'!G30="","",'Original (fonte)'!G30)</f>
        <v/>
      </c>
      <c r="G30" s="9">
        <f>IF('Original (fonte)'!H30="","",'Original (fonte)'!H30)</f>
        <v/>
      </c>
      <c r="H30" s="9">
        <f>IF('Original (fonte)'!I30="","",'Original (fonte)'!I30)</f>
        <v/>
      </c>
      <c r="I30" s="9">
        <f>IF('Original (fonte)'!J30="","",'Original (fonte)'!J30)</f>
        <v/>
      </c>
      <c r="J30" s="9">
        <f>IF('Original (fonte)'!K30="","",'Original (fonte)'!K30)</f>
        <v/>
      </c>
    </row>
    <row r="32">
      <c r="B32" s="18" t="inlineStr">
        <is>
          <t>RAZOES</t>
        </is>
      </c>
    </row>
    <row r="33">
      <c r="B33" s="4" t="inlineStr">
        <is>
          <t>Comprimento total (L) / Boca (B)</t>
        </is>
      </c>
      <c r="C33" s="5" t="inlineStr">
        <is>
          <t>LOA/BOA</t>
        </is>
      </c>
      <c r="D33" s="5" t="inlineStr">
        <is>
          <t>-</t>
        </is>
      </c>
      <c r="E33" s="19">
        <f>IF('Original (fonte)'!F33&lt;&gt;"",'Original (fonte)'!F33,IF(OR(E7="",E9="",E9=0),"",E7/E9))</f>
        <v/>
      </c>
      <c r="F33" s="19">
        <f>IF('Original (fonte)'!G33&lt;&gt;"",'Original (fonte)'!G33,IF(OR(F7="",F9="",F9=0),"",F7/F9))</f>
        <v/>
      </c>
      <c r="G33" s="19">
        <f>IF('Original (fonte)'!H33&lt;&gt;"",'Original (fonte)'!H33,IF(OR(G7="",G9="",G9=0),"",G7/G9))</f>
        <v/>
      </c>
      <c r="H33" s="19">
        <f>IF('Original (fonte)'!I33&lt;&gt;"",'Original (fonte)'!I33,IF(OR(H7="",H9="",H9=0),"",H7/H9))</f>
        <v/>
      </c>
      <c r="I33" s="19">
        <f>IF('Original (fonte)'!J33&lt;&gt;"",'Original (fonte)'!J33,IF(OR(I7="",I9="",I9=0),"",I7/I9))</f>
        <v/>
      </c>
      <c r="J33" s="19">
        <f>IF('Original (fonte)'!K33&lt;&gt;"",'Original (fonte)'!K33,IF(OR(J7="",J9="",J9=0),"",J7/J9))</f>
        <v/>
      </c>
    </row>
    <row r="34">
      <c r="B34" s="4" t="inlineStr">
        <is>
          <t>Razao deslocamento-comprimento (DLR)</t>
        </is>
      </c>
      <c r="C34" s="5" t="inlineStr">
        <is>
          <t>DLR</t>
        </is>
      </c>
      <c r="D34" s="5" t="inlineStr">
        <is>
          <t>-</t>
        </is>
      </c>
      <c r="E34" s="20">
        <f>IF('Original (fonte)'!F34&lt;&gt;"",'Original (fonte)'!F34,IF(OR(E12="",E8="",E8=0),"",(E12/Fatores!$E$11)/((0.01*(E8/Fatores!$E$5))^3)))</f>
        <v/>
      </c>
      <c r="F34" s="20">
        <f>IF('Original (fonte)'!G34&lt;&gt;"",'Original (fonte)'!G34,IF(OR(F12="",F8="",F8=0),"",(F12/Fatores!$E$11)/((0.01*(F8/Fatores!$E$5))^3)))</f>
        <v/>
      </c>
      <c r="G34" s="20">
        <f>IF('Original (fonte)'!H34&lt;&gt;"",'Original (fonte)'!H34,IF(OR(G12="",G8="",G8=0),"",(G12/Fatores!$E$11)/((0.01*(G8/Fatores!$E$5))^3)))</f>
        <v/>
      </c>
      <c r="H34" s="20">
        <f>IF('Original (fonte)'!I34&lt;&gt;"",'Original (fonte)'!I34,IF(OR(H12="",H8="",H8=0),"",(H12/Fatores!$E$11)/((0.01*(H8/Fatores!$E$5))^3)))</f>
        <v/>
      </c>
      <c r="I34" s="20">
        <f>IF('Original (fonte)'!J34&lt;&gt;"",'Original (fonte)'!J34,IF(OR(I12="",I8="",I8=0),"",(I12/Fatores!$E$11)/((0.01*(I8/Fatores!$E$5))^3)))</f>
        <v/>
      </c>
      <c r="J34" s="20">
        <f>IF('Original (fonte)'!K34&lt;&gt;"",'Original (fonte)'!K34,IF(OR(J12="",J8="",J8=0),"",(J12/Fatores!$E$11)/((0.01*(J8/Fatores!$E$5))^3)))</f>
        <v/>
      </c>
    </row>
    <row r="35">
      <c r="B35" s="4" t="inlineStr">
        <is>
          <t>Deslocamento / Potencia</t>
        </is>
      </c>
      <c r="C35" s="5" t="inlineStr">
        <is>
          <t>DISP./HP</t>
        </is>
      </c>
      <c r="D35" s="5" t="inlineStr">
        <is>
          <t>kg/kW</t>
        </is>
      </c>
      <c r="E35" s="19">
        <f>IF('Original (fonte)'!F35&lt;&gt;"",'Original (fonte)'!F35,IF(OR(E12="",E19="",E19=0),"",E12/E19))</f>
        <v/>
      </c>
      <c r="F35" s="19">
        <f>IF('Original (fonte)'!G35&lt;&gt;"",'Original (fonte)'!G35,IF(OR(F12="",F19="",F19=0),"",F12/F19))</f>
        <v/>
      </c>
      <c r="G35" s="19">
        <f>IF('Original (fonte)'!H35&lt;&gt;"",'Original (fonte)'!H35,IF(OR(G12="",G19="",G19=0),"",G12/G19))</f>
        <v/>
      </c>
      <c r="H35" s="19">
        <f>IF('Original (fonte)'!I35&lt;&gt;"",'Original (fonte)'!I35,IF(OR(H12="",H19="",H19=0),"",H12/H19))</f>
        <v/>
      </c>
      <c r="I35" s="19">
        <f>IF('Original (fonte)'!J35&lt;&gt;"",'Original (fonte)'!J35,IF(OR(I12="",I19="",I19=0),"",I12/I19))</f>
        <v/>
      </c>
      <c r="J35" s="19">
        <f>IF('Original (fonte)'!K35&lt;&gt;"",'Original (fonte)'!K35,IF(OR(J12="",J19="",J19=0),"",J12/J19))</f>
        <v/>
      </c>
    </row>
    <row r="37">
      <c r="B37" s="2" t="inlineStr">
        <is>
          <t>Nota: celula vazia significa que a fonte nao informa o dado - nunca que o valor e zero. Razoes aparecem com o valor publicado pela fonte quando existe; caso contrario sao calculadas a partir das linhas acima.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K35"/>
  <sheetViews>
    <sheetView showGridLines="0" workbookViewId="0">
      <pane xSplit="5" ySplit="6" topLeftCell="F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2" max="2"/>
    <col width="22" customWidth="1" min="3" max="3"/>
    <col width="15" customWidth="1" min="4" max="4"/>
    <col width="15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</cols>
  <sheetData>
    <row r="1">
      <c r="B1" s="1" t="inlineStr">
        <is>
          <t>Estudo de similares - dados como publicados pela fonte</t>
        </is>
      </c>
    </row>
    <row r="2">
      <c r="B2" s="2" t="inlineStr">
        <is>
          <t>Cada valor abaixo foi copiado literalmente da pagina indicada na aba Fontes, sem arredondar. A unidade depende do sistema declarado na linha 5 de cada coluna. Celula vazia = a fonte nao informa.</t>
        </is>
      </c>
    </row>
    <row r="4">
      <c r="B4" s="3" t="inlineStr">
        <is>
          <t>Parametro (PT)</t>
        </is>
      </c>
      <c r="C4" s="3" t="inlineStr">
        <is>
          <t>Parameter (EN)</t>
        </is>
      </c>
      <c r="D4" s="3" t="inlineStr">
        <is>
          <t>Unid. se imperial</t>
        </is>
      </c>
      <c r="E4" s="3" t="inlineStr">
        <is>
          <t>Unid. se metrico</t>
        </is>
      </c>
      <c r="F4" s="3" t="inlineStr">
        <is>
          <t>Mestre José Simão (Capanema) / Rest. Mestre Cosme Rocha Sombra da Lua (1923)</t>
        </is>
      </c>
      <c r="G4" s="3" t="inlineStr">
        <is>
          <t>Mestre Tradicional de Maragogipe / Mestre Toninho Vendaval II (1947)</t>
        </is>
      </c>
      <c r="H4" s="3" t="inlineStr">
        <is>
          <t>Carpintaria Tradicional Baiana / Mestre Aristides Joia Rara</t>
        </is>
      </c>
      <c r="I4" s="3" t="inlineStr">
        <is>
          <t>Mestre de Maragogipinho / Mestre Carlinhos É da Vida (1920)</t>
        </is>
      </c>
      <c r="J4" s="3" t="inlineStr">
        <is>
          <t>Carpintaria Tradicional do Tejo (Portugal) Bote Cacilheiro / Meia-Quilha</t>
        </is>
      </c>
      <c r="K4" s="3" t="inlineStr">
        <is>
          <t>Bernardino Gomes (Ovar / Aveiro, Portugal) Saveiro da Ria de Aveiro / Meia-Lua (Sempre Vim) (1920)</t>
        </is>
      </c>
    </row>
    <row r="5">
      <c r="B5" s="21" t="inlineStr">
        <is>
          <t>Sistema de unidades da fonte</t>
        </is>
      </c>
      <c r="F5" s="22" t="inlineStr">
        <is>
          <t>metrico</t>
        </is>
      </c>
      <c r="G5" s="22" t="inlineStr">
        <is>
          <t>metrico</t>
        </is>
      </c>
      <c r="H5" s="22" t="inlineStr">
        <is>
          <t>metrico</t>
        </is>
      </c>
      <c r="I5" s="22" t="inlineStr">
        <is>
          <t>metrico</t>
        </is>
      </c>
      <c r="J5" s="22" t="inlineStr">
        <is>
          <t>metrico</t>
        </is>
      </c>
      <c r="K5" s="22" t="inlineStr">
        <is>
          <t>metrico</t>
        </is>
      </c>
    </row>
    <row r="7">
      <c r="B7" s="4" t="inlineStr">
        <is>
          <t>Comprimento total (LOA)</t>
        </is>
      </c>
      <c r="C7" s="5" t="inlineStr">
        <is>
          <t>LOA</t>
        </is>
      </c>
      <c r="D7" s="5" t="inlineStr">
        <is>
          <t>ft</t>
        </is>
      </c>
      <c r="E7" s="5" t="inlineStr">
        <is>
          <t>m</t>
        </is>
      </c>
      <c r="F7" s="23" t="n">
        <v>12.5</v>
      </c>
      <c r="G7" s="23" t="n">
        <v>14</v>
      </c>
      <c r="H7" s="23" t="n">
        <v>7</v>
      </c>
      <c r="I7" s="23" t="n">
        <v>12.2</v>
      </c>
      <c r="J7" s="23" t="n">
        <v>9.5</v>
      </c>
      <c r="K7" s="23" t="n">
        <v>8.5</v>
      </c>
    </row>
    <row r="8">
      <c r="B8" s="7" t="inlineStr">
        <is>
          <t>Comprimento na linha d'agua (LWL)</t>
        </is>
      </c>
      <c r="C8" s="8" t="inlineStr">
        <is>
          <t>LWL</t>
        </is>
      </c>
      <c r="D8" s="8" t="inlineStr">
        <is>
          <t>ft</t>
        </is>
      </c>
      <c r="E8" s="8" t="inlineStr">
        <is>
          <t>m</t>
        </is>
      </c>
      <c r="F8" s="24" t="n"/>
      <c r="G8" s="24" t="n"/>
      <c r="H8" s="24" t="n"/>
      <c r="I8" s="24" t="n"/>
      <c r="J8" s="24" t="n"/>
      <c r="K8" s="24" t="n"/>
    </row>
    <row r="9">
      <c r="B9" s="4" t="inlineStr">
        <is>
          <t>Boca maxima (BOA)</t>
        </is>
      </c>
      <c r="C9" s="5" t="inlineStr">
        <is>
          <t>BOA</t>
        </is>
      </c>
      <c r="D9" s="5" t="inlineStr">
        <is>
          <t>ft</t>
        </is>
      </c>
      <c r="E9" s="5" t="inlineStr">
        <is>
          <t>m</t>
        </is>
      </c>
      <c r="F9" s="23" t="n">
        <v>4</v>
      </c>
      <c r="G9" s="23" t="n">
        <v>4.6</v>
      </c>
      <c r="H9" s="23" t="n">
        <v>2.25</v>
      </c>
      <c r="I9" s="23" t="n">
        <v>3.9</v>
      </c>
      <c r="J9" s="23" t="n">
        <v>2.8</v>
      </c>
      <c r="K9" s="23" t="n">
        <v>2.4</v>
      </c>
    </row>
    <row r="10">
      <c r="B10" s="7" t="inlineStr">
        <is>
          <t>Calado</t>
        </is>
      </c>
      <c r="C10" s="8" t="inlineStr">
        <is>
          <t>Draft</t>
        </is>
      </c>
      <c r="D10" s="8" t="inlineStr">
        <is>
          <t>ft</t>
        </is>
      </c>
      <c r="E10" s="8" t="inlineStr">
        <is>
          <t>m</t>
        </is>
      </c>
      <c r="F10" s="24" t="n">
        <v>0.6</v>
      </c>
      <c r="G10" s="24" t="n"/>
      <c r="H10" s="24" t="n"/>
      <c r="I10" s="24" t="n">
        <v>0.6</v>
      </c>
      <c r="J10" s="24" t="n">
        <v>0.5</v>
      </c>
      <c r="K10" s="24" t="n"/>
    </row>
    <row r="11">
      <c r="B11" s="4" t="inlineStr">
        <is>
          <t>Pontal (fundo ate o conves)</t>
        </is>
      </c>
      <c r="C11" s="5" t="inlineStr">
        <is>
          <t>Depth</t>
        </is>
      </c>
      <c r="D11" s="5" t="inlineStr">
        <is>
          <t>ft</t>
        </is>
      </c>
      <c r="E11" s="5" t="inlineStr">
        <is>
          <t>m</t>
        </is>
      </c>
      <c r="F11" s="23" t="n"/>
      <c r="G11" s="23" t="n"/>
      <c r="H11" s="23" t="n"/>
      <c r="I11" s="23" t="n"/>
      <c r="J11" s="23" t="n"/>
      <c r="K11" s="23" t="n"/>
    </row>
    <row r="12">
      <c r="B12" s="7" t="inlineStr">
        <is>
          <t>Deslocamento</t>
        </is>
      </c>
      <c r="C12" s="8" t="inlineStr">
        <is>
          <t>Displ.</t>
        </is>
      </c>
      <c r="D12" s="8" t="inlineStr">
        <is>
          <t>lbs</t>
        </is>
      </c>
      <c r="E12" s="8" t="inlineStr">
        <is>
          <t>kg</t>
        </is>
      </c>
      <c r="F12" s="24" t="n"/>
      <c r="G12" s="24" t="n"/>
      <c r="H12" s="24" t="n"/>
      <c r="I12" s="24" t="n"/>
      <c r="J12" s="24" t="n"/>
      <c r="K12" s="24" t="n"/>
    </row>
    <row r="13">
      <c r="B13" s="4" t="inlineStr">
        <is>
          <t>Angulo de V do fundo (deadrise)</t>
        </is>
      </c>
      <c r="C13" s="5" t="inlineStr">
        <is>
          <t>Deadrise</t>
        </is>
      </c>
      <c r="D13" s="5" t="inlineStr">
        <is>
          <t>deg</t>
        </is>
      </c>
      <c r="E13" s="5" t="inlineStr">
        <is>
          <t>graus</t>
        </is>
      </c>
      <c r="F13" s="23" t="n"/>
      <c r="G13" s="23" t="n"/>
      <c r="H13" s="23" t="n"/>
      <c r="I13" s="23" t="n"/>
      <c r="J13" s="23" t="n"/>
      <c r="K13" s="23" t="n"/>
    </row>
    <row r="14">
      <c r="B14" s="7" t="inlineStr">
        <is>
          <t>Altura livre interna (pe-direito)</t>
        </is>
      </c>
      <c r="C14" s="8" t="inlineStr">
        <is>
          <t>Head Room</t>
        </is>
      </c>
      <c r="D14" s="8" t="inlineStr">
        <is>
          <t>ft</t>
        </is>
      </c>
      <c r="E14" s="8" t="inlineStr">
        <is>
          <t>m</t>
        </is>
      </c>
      <c r="F14" s="24" t="n"/>
      <c r="G14" s="24" t="n"/>
      <c r="H14" s="24" t="n"/>
      <c r="I14" s="24" t="n"/>
      <c r="J14" s="24" t="n"/>
      <c r="K14" s="24" t="n"/>
    </row>
    <row r="15">
      <c r="B15" s="4" t="inlineStr">
        <is>
          <t>Area velica (se veleiro)</t>
        </is>
      </c>
      <c r="C15" s="5" t="inlineStr">
        <is>
          <t>Sail Area</t>
        </is>
      </c>
      <c r="D15" s="5" t="inlineStr">
        <is>
          <t>ft2</t>
        </is>
      </c>
      <c r="E15" s="5" t="inlineStr">
        <is>
          <t>m2</t>
        </is>
      </c>
      <c r="F15" s="23" t="n"/>
      <c r="G15" s="23" t="n"/>
      <c r="H15" s="23" t="n"/>
      <c r="I15" s="23" t="n"/>
      <c r="J15" s="23" t="n"/>
      <c r="K15" s="23" t="n"/>
    </row>
    <row r="16">
      <c r="B16" s="7" t="inlineStr">
        <is>
          <t>Combustivel</t>
        </is>
      </c>
      <c r="C16" s="8" t="inlineStr">
        <is>
          <t>Fuel</t>
        </is>
      </c>
      <c r="D16" s="8" t="inlineStr">
        <is>
          <t>GAL</t>
        </is>
      </c>
      <c r="E16" s="8" t="inlineStr">
        <is>
          <t>L</t>
        </is>
      </c>
      <c r="F16" s="24" t="n"/>
      <c r="G16" s="24" t="n"/>
      <c r="H16" s="24" t="n"/>
      <c r="I16" s="24" t="n"/>
      <c r="J16" s="24" t="n"/>
      <c r="K16" s="24" t="n"/>
    </row>
    <row r="17">
      <c r="B17" s="4" t="inlineStr">
        <is>
          <t>Agua doce</t>
        </is>
      </c>
      <c r="C17" s="5" t="inlineStr">
        <is>
          <t>Water</t>
        </is>
      </c>
      <c r="D17" s="5" t="inlineStr">
        <is>
          <t>GAL</t>
        </is>
      </c>
      <c r="E17" s="5" t="inlineStr">
        <is>
          <t>L</t>
        </is>
      </c>
      <c r="F17" s="23" t="n"/>
      <c r="G17" s="23" t="n"/>
      <c r="H17" s="23" t="n"/>
      <c r="I17" s="23" t="n"/>
      <c r="J17" s="23" t="n"/>
      <c r="K17" s="23" t="n"/>
    </row>
    <row r="18">
      <c r="B18" s="7" t="inlineStr">
        <is>
          <t>Tanque de dejetos (aguas negras)</t>
        </is>
      </c>
      <c r="C18" s="8" t="inlineStr">
        <is>
          <t>Holding Tank</t>
        </is>
      </c>
      <c r="D18" s="8" t="inlineStr">
        <is>
          <t>GAL</t>
        </is>
      </c>
      <c r="E18" s="8" t="inlineStr">
        <is>
          <t>L</t>
        </is>
      </c>
      <c r="F18" s="24" t="n"/>
      <c r="G18" s="24" t="n"/>
      <c r="H18" s="24" t="n"/>
      <c r="I18" s="24" t="n"/>
      <c r="J18" s="24" t="n"/>
      <c r="K18" s="24" t="n"/>
    </row>
    <row r="19">
      <c r="B19" s="4" t="inlineStr">
        <is>
          <t>Potencia instalada</t>
        </is>
      </c>
      <c r="C19" s="5" t="inlineStr">
        <is>
          <t>HP</t>
        </is>
      </c>
      <c r="D19" s="5" t="inlineStr">
        <is>
          <t>HP</t>
        </is>
      </c>
      <c r="E19" s="5" t="inlineStr">
        <is>
          <t>kW</t>
        </is>
      </c>
      <c r="F19" s="23" t="n"/>
      <c r="G19" s="23" t="n"/>
      <c r="H19" s="23" t="n"/>
      <c r="I19" s="23" t="n"/>
      <c r="J19" s="23" t="n"/>
      <c r="K19" s="23" t="n"/>
    </row>
    <row r="20">
      <c r="B20" s="7" t="inlineStr">
        <is>
          <t>Motorizacao (marca / modelo / qtd.)</t>
        </is>
      </c>
      <c r="C20" s="8" t="inlineStr">
        <is>
          <t>Engine</t>
        </is>
      </c>
      <c r="D20" s="8" t="inlineStr">
        <is>
          <t>texto</t>
        </is>
      </c>
      <c r="E20" s="8" t="inlineStr">
        <is>
          <t>texto</t>
        </is>
      </c>
      <c r="F20" s="13" t="inlineStr">
        <is>
          <t>Vela de içar tradicional (mastro de 17m / verga de 4m) + motor auxiliar diesel</t>
        </is>
      </c>
      <c r="G20" s="13" t="inlineStr">
        <is>
          <t>Vela de içar baiana + motor auxiliar diesel</t>
        </is>
      </c>
      <c r="H20" s="13" t="inlineStr">
        <is>
          <t>Vela de içar tradicional</t>
        </is>
      </c>
      <c r="I20" s="13" t="inlineStr">
        <is>
          <t>Vela de içar tradicional + motor diesel</t>
        </is>
      </c>
      <c r="J20" s="13" t="inlineStr">
        <is>
          <t>Vela latina de içar / carangueja + remos de apoio</t>
        </is>
      </c>
      <c r="K20" s="13" t="inlineStr">
        <is>
          <t>Vela de pendão / espicha + varas de proa ('vareiro') e remos</t>
        </is>
      </c>
    </row>
    <row r="21">
      <c r="B21" s="4" t="inlineStr">
        <is>
          <t>Motorizacao (detalhe)</t>
        </is>
      </c>
      <c r="C21" s="5" t="inlineStr">
        <is>
          <t>Engine (cont.)</t>
        </is>
      </c>
      <c r="D21" s="5" t="inlineStr">
        <is>
          <t>texto</t>
        </is>
      </c>
      <c r="E21" s="5" t="inlineStr">
        <is>
          <t>texto</t>
        </is>
      </c>
      <c r="F21" s="14" t="n"/>
      <c r="G21" s="14" t="n"/>
      <c r="H21" s="14" t="n"/>
      <c r="I21" s="14" t="n"/>
      <c r="J21" s="14" t="n"/>
      <c r="K21" s="14" t="n"/>
    </row>
    <row r="22">
      <c r="B22" s="7" t="inlineStr">
        <is>
          <t>Velocidade maxima</t>
        </is>
      </c>
      <c r="C22" s="8" t="inlineStr">
        <is>
          <t>Max Speed</t>
        </is>
      </c>
      <c r="D22" s="8" t="inlineStr">
        <is>
          <t>MPH</t>
        </is>
      </c>
      <c r="E22" s="8" t="inlineStr">
        <is>
          <t>kn</t>
        </is>
      </c>
      <c r="F22" s="24" t="n"/>
      <c r="G22" s="24" t="n"/>
      <c r="H22" s="24" t="n"/>
      <c r="I22" s="24" t="n"/>
      <c r="J22" s="24" t="n"/>
      <c r="K22" s="24" t="n"/>
    </row>
    <row r="23">
      <c r="B23" s="4" t="inlineStr">
        <is>
          <t>Velocidade de cruzeiro</t>
        </is>
      </c>
      <c r="C23" s="5" t="inlineStr">
        <is>
          <t>Cruise Speed</t>
        </is>
      </c>
      <c r="D23" s="5" t="inlineStr">
        <is>
          <t>MPH</t>
        </is>
      </c>
      <c r="E23" s="5" t="inlineStr">
        <is>
          <t>kn</t>
        </is>
      </c>
      <c r="F23" s="23" t="n"/>
      <c r="G23" s="23" t="n"/>
      <c r="H23" s="23" t="n"/>
      <c r="I23" s="23" t="n"/>
      <c r="J23" s="23" t="n"/>
      <c r="K23" s="23" t="n"/>
    </row>
    <row r="24">
      <c r="B24" s="7" t="inlineStr">
        <is>
          <t>Autonomia</t>
        </is>
      </c>
      <c r="C24" s="8" t="inlineStr">
        <is>
          <t>Range</t>
        </is>
      </c>
      <c r="D24" s="8" t="inlineStr">
        <is>
          <t>NM</t>
        </is>
      </c>
      <c r="E24" s="8" t="inlineStr">
        <is>
          <t>NM</t>
        </is>
      </c>
      <c r="F24" s="24" t="n"/>
      <c r="G24" s="24" t="n"/>
      <c r="H24" s="24" t="n"/>
      <c r="I24" s="24" t="n"/>
      <c r="J24" s="24" t="n"/>
      <c r="K24" s="24" t="n"/>
    </row>
    <row r="25">
      <c r="B25" s="4" t="inlineStr">
        <is>
          <t>Borda livre a proa (FF)</t>
        </is>
      </c>
      <c r="C25" s="5" t="inlineStr">
        <is>
          <t>FF</t>
        </is>
      </c>
      <c r="D25" s="5" t="inlineStr">
        <is>
          <t>ft</t>
        </is>
      </c>
      <c r="E25" s="5" t="inlineStr">
        <is>
          <t>m</t>
        </is>
      </c>
      <c r="F25" s="23" t="n"/>
      <c r="G25" s="23" t="n"/>
      <c r="H25" s="23" t="n"/>
      <c r="I25" s="23" t="n"/>
      <c r="J25" s="23" t="n"/>
      <c r="K25" s="23" t="n"/>
    </row>
    <row r="26">
      <c r="B26" s="7" t="inlineStr">
        <is>
          <t>Borda livre a meia-nau (FM)</t>
        </is>
      </c>
      <c r="C26" s="8" t="inlineStr">
        <is>
          <t>FM</t>
        </is>
      </c>
      <c r="D26" s="8" t="inlineStr">
        <is>
          <t>ft</t>
        </is>
      </c>
      <c r="E26" s="8" t="inlineStr">
        <is>
          <t>m</t>
        </is>
      </c>
      <c r="F26" s="24" t="n"/>
      <c r="G26" s="24" t="n"/>
      <c r="H26" s="24" t="n"/>
      <c r="I26" s="24" t="n"/>
      <c r="J26" s="24" t="n"/>
      <c r="K26" s="24" t="n"/>
    </row>
    <row r="27">
      <c r="B27" s="4" t="inlineStr">
        <is>
          <t>Altura do para-brisa</t>
        </is>
      </c>
      <c r="C27" s="5" t="inlineStr">
        <is>
          <t>Windshild Height</t>
        </is>
      </c>
      <c r="D27" s="5" t="inlineStr">
        <is>
          <t>ft</t>
        </is>
      </c>
      <c r="E27" s="5" t="inlineStr">
        <is>
          <t>m</t>
        </is>
      </c>
      <c r="F27" s="23" t="n"/>
      <c r="G27" s="23" t="n"/>
      <c r="H27" s="23" t="n"/>
      <c r="I27" s="23" t="n"/>
      <c r="J27" s="23" t="n"/>
      <c r="K27" s="23" t="n"/>
    </row>
    <row r="28">
      <c r="B28" s="7" t="inlineStr">
        <is>
          <t>Altura maxima do deck na linha de centro</t>
        </is>
      </c>
      <c r="C28" s="8" t="inlineStr">
        <is>
          <t>Deck @CL Max Height</t>
        </is>
      </c>
      <c r="D28" s="8" t="inlineStr">
        <is>
          <t>ft</t>
        </is>
      </c>
      <c r="E28" s="8" t="inlineStr">
        <is>
          <t>m</t>
        </is>
      </c>
      <c r="F28" s="24" t="n"/>
      <c r="G28" s="24" t="n"/>
      <c r="H28" s="24" t="n"/>
      <c r="I28" s="24" t="n"/>
      <c r="J28" s="24" t="n"/>
      <c r="K28" s="24" t="n"/>
    </row>
    <row r="29">
      <c r="B29" s="4" t="inlineStr">
        <is>
          <t>Plataforma de banho: topo ate a linha d'agua</t>
        </is>
      </c>
      <c r="C29" s="5" t="inlineStr">
        <is>
          <t>Swim Plat. Top to WL</t>
        </is>
      </c>
      <c r="D29" s="5" t="inlineStr">
        <is>
          <t>ft</t>
        </is>
      </c>
      <c r="E29" s="5" t="inlineStr">
        <is>
          <t>m</t>
        </is>
      </c>
      <c r="F29" s="23" t="n"/>
      <c r="G29" s="23" t="n"/>
      <c r="H29" s="23" t="n"/>
      <c r="I29" s="23" t="n"/>
      <c r="J29" s="23" t="n"/>
      <c r="K29" s="23" t="n"/>
    </row>
    <row r="30">
      <c r="B30" s="7" t="inlineStr">
        <is>
          <t>Altura do balaustre (corrimao)</t>
        </is>
      </c>
      <c r="C30" s="8" t="inlineStr">
        <is>
          <t>Rail Height</t>
        </is>
      </c>
      <c r="D30" s="8" t="inlineStr">
        <is>
          <t>ft</t>
        </is>
      </c>
      <c r="E30" s="8" t="inlineStr">
        <is>
          <t>m</t>
        </is>
      </c>
      <c r="F30" s="24" t="n"/>
      <c r="G30" s="24" t="n"/>
      <c r="H30" s="24" t="n"/>
      <c r="I30" s="24" t="n"/>
      <c r="J30" s="24" t="n"/>
      <c r="K30" s="24" t="n"/>
    </row>
    <row r="32">
      <c r="B32" s="18" t="inlineStr">
        <is>
          <t>RAZOES publicadas pela fonte (em branco = calculada)</t>
        </is>
      </c>
    </row>
    <row r="33">
      <c r="B33" s="25" t="inlineStr">
        <is>
          <t>Comprimento total (L) / Boca (B)</t>
        </is>
      </c>
      <c r="C33" s="25" t="inlineStr">
        <is>
          <t>LOA/BOA</t>
        </is>
      </c>
      <c r="D33" s="25" t="inlineStr">
        <is>
          <t>-</t>
        </is>
      </c>
      <c r="E33" s="25" t="inlineStr">
        <is>
          <t>-</t>
        </is>
      </c>
      <c r="F33" s="26" t="n">
        <v>3.125</v>
      </c>
      <c r="G33" s="26" t="n">
        <v>3.04</v>
      </c>
      <c r="H33" s="26" t="n">
        <v>3.11</v>
      </c>
      <c r="I33" s="26" t="n">
        <v>3.128</v>
      </c>
      <c r="J33" s="26" t="n">
        <v>3.39</v>
      </c>
      <c r="K33" s="26" t="n">
        <v>3.54</v>
      </c>
    </row>
    <row r="34">
      <c r="B34" s="25" t="inlineStr">
        <is>
          <t>Razao deslocamento-comprimento (DLR)</t>
        </is>
      </c>
      <c r="C34" s="25" t="inlineStr">
        <is>
          <t>DLR</t>
        </is>
      </c>
      <c r="D34" s="25" t="inlineStr">
        <is>
          <t>-</t>
        </is>
      </c>
      <c r="E34" s="25" t="inlineStr">
        <is>
          <t>-</t>
        </is>
      </c>
      <c r="F34" s="26" t="n"/>
      <c r="G34" s="26" t="n"/>
      <c r="H34" s="26" t="n"/>
      <c r="I34" s="26" t="n"/>
      <c r="J34" s="26" t="n"/>
      <c r="K34" s="26" t="n"/>
    </row>
    <row r="35">
      <c r="B35" s="25" t="inlineStr">
        <is>
          <t>Deslocamento / Potencia</t>
        </is>
      </c>
      <c r="C35" s="25" t="inlineStr">
        <is>
          <t>DISP./HP</t>
        </is>
      </c>
      <c r="D35" s="25" t="inlineStr">
        <is>
          <t>-</t>
        </is>
      </c>
      <c r="E35" s="25" t="inlineStr">
        <is>
          <t>kg/kW</t>
        </is>
      </c>
      <c r="F35" s="26" t="n"/>
      <c r="G35" s="26" t="n"/>
      <c r="H35" s="26" t="n"/>
      <c r="I35" s="26" t="n"/>
      <c r="J35" s="26" t="n"/>
      <c r="K35" s="2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G19"/>
  <sheetViews>
    <sheetView showGridLines="0" workbookViewId="0">
      <selection activeCell="A1" sqref="A1"/>
    </sheetView>
  </sheetViews>
  <sheetFormatPr baseColWidth="8" defaultRowHeight="15"/>
  <cols>
    <col width="26" customWidth="1" min="2" max="2"/>
    <col width="40" customWidth="1" min="3" max="3"/>
    <col width="14" customWidth="1" min="4" max="4"/>
    <col width="18" customWidth="1" min="5" max="5"/>
    <col width="14" customWidth="1" min="6" max="6"/>
    <col width="70" customWidth="1" min="7" max="7"/>
  </cols>
  <sheetData>
    <row r="1">
      <c r="B1" s="1" t="inlineStr">
        <is>
          <t>Fontes consultadas</t>
        </is>
      </c>
    </row>
    <row r="2">
      <c r="B2" s="2" t="inlineStr">
        <is>
          <t>Somente paginas efetivamente abertas e lidas. 'sem data identificavel' significa que a pagina nao publica data.</t>
        </is>
      </c>
    </row>
    <row r="4">
      <c r="B4" s="3" t="inlineStr">
        <is>
          <t>Embarcacao</t>
        </is>
      </c>
      <c r="C4" s="3" t="inlineStr">
        <is>
          <t>Fonte</t>
        </is>
      </c>
      <c r="D4" s="3" t="inlineStr">
        <is>
          <t>Tipo</t>
        </is>
      </c>
      <c r="E4" s="3" t="inlineStr">
        <is>
          <t>Publicacao</t>
        </is>
      </c>
      <c r="F4" s="3" t="inlineStr">
        <is>
          <t>Acesso</t>
        </is>
      </c>
      <c r="G4" s="3" t="inlineStr">
        <is>
          <t>Link</t>
        </is>
      </c>
    </row>
    <row r="5">
      <c r="B5" s="27" t="inlineStr">
        <is>
          <t>Mestre José Simão (Capanema) / Rest. Mestre Cosme Rocha Sombra da Lua (1923)</t>
        </is>
      </c>
      <c r="C5" s="27" t="inlineStr">
        <is>
          <t>IPHAN - Bens Tombados: Saveiro de Vela de Içar Sombra da Lua</t>
        </is>
      </c>
      <c r="D5" s="28" t="inlineStr">
        <is>
          <t>orgao oficial</t>
        </is>
      </c>
      <c r="E5" s="28" t="inlineStr">
        <is>
          <t>2026-04-09</t>
        </is>
      </c>
      <c r="F5" s="28" t="inlineStr">
        <is>
          <t>2026-10-14</t>
        </is>
      </c>
      <c r="G5" s="28" t="inlineStr">
        <is>
          <t>https://www.gov.br/iphan/pt-br/patrimonio-cultural/patrimonio-material/bens-tombados/embarcacoes-tombadas-1/saveiro-de-vela-de-icar-sombra-da-lua-ba</t>
        </is>
      </c>
    </row>
    <row r="6">
      <c r="B6" s="27" t="inlineStr">
        <is>
          <t>Mestre José Simão (Capanema) / Rest. Mestre Cosme Rocha Sombra da Lua (1923)</t>
        </is>
      </c>
      <c r="C6" s="27" t="inlineStr">
        <is>
          <t>Mar Bahia - Raio X do Sombra da Lua</t>
        </is>
      </c>
      <c r="D6" s="28" t="inlineStr">
        <is>
          <t>portal nautico</t>
        </is>
      </c>
      <c r="E6" s="28" t="inlineStr">
        <is>
          <t>2024-08-20</t>
        </is>
      </c>
      <c r="F6" s="28" t="inlineStr">
        <is>
          <t>2026-10-14</t>
        </is>
      </c>
      <c r="G6" s="28" t="inlineStr">
        <is>
          <t>https://www.marbahia.com.br/post/a-alma-dos-saveiros-a-volta-do-sombra-da-lua</t>
        </is>
      </c>
    </row>
    <row r="7">
      <c r="B7" s="2" t="inlineStr">
        <is>
          <t>Mestre José Simão (Capanema) / Rest. Mestre Cosme Rocha Sombra da Lua (1923) - lacunas: lwl, pontal, deslocamento, deadrise, potencia, combustivel, agua</t>
        </is>
      </c>
    </row>
    <row r="8">
      <c r="B8" s="27" t="inlineStr">
        <is>
          <t>Mestre Tradicional de Maragogipe / Mestre Toninho Vendaval II (1947)</t>
        </is>
      </c>
      <c r="C8" s="27" t="inlineStr">
        <is>
          <t>UFRB / PPGAP - Dissertação Indira Chaves Batista (Tabela 1, p. 21 / Weissheimer 2010)</t>
        </is>
      </c>
      <c r="D8" s="28" t="inlineStr">
        <is>
          <t>academico</t>
        </is>
      </c>
      <c r="E8" s="28" t="inlineStr">
        <is>
          <t>2023-10-26</t>
        </is>
      </c>
      <c r="F8" s="28" t="inlineStr">
        <is>
          <t>2026-10-14</t>
        </is>
      </c>
      <c r="G8" s="28" t="inlineStr">
        <is>
          <t>https://www.ufrb.edu.br/ppgap/images/2023_INDIRA.pdf</t>
        </is>
      </c>
    </row>
    <row r="9">
      <c r="B9" s="2" t="inlineStr">
        <is>
          <t>Mestre Tradicional de Maragogipe / Mestre Toninho Vendaval II (1947) - lacunas: lwl, calado, pontal, deslocamento, deadrise, potencia</t>
        </is>
      </c>
    </row>
    <row r="10">
      <c r="B10" s="27" t="inlineStr">
        <is>
          <t>Carpintaria Tradicional Baiana / Mestre Aristides Joia Rara</t>
        </is>
      </c>
      <c r="C10" s="27" t="inlineStr">
        <is>
          <t>UFRB / PPGAP - Dissertação Indira Chaves Batista (Tabela 1 e Tabela 2, p. 21-22)</t>
        </is>
      </c>
      <c r="D10" s="28" t="inlineStr">
        <is>
          <t>academico</t>
        </is>
      </c>
      <c r="E10" s="28" t="inlineStr">
        <is>
          <t>2023-10-26</t>
        </is>
      </c>
      <c r="F10" s="28" t="inlineStr">
        <is>
          <t>2026-10-14</t>
        </is>
      </c>
      <c r="G10" s="28" t="inlineStr">
        <is>
          <t>https://www.ufrb.edu.br/ppgap/images/2023_INDIRA.pdf</t>
        </is>
      </c>
    </row>
    <row r="11">
      <c r="B11" s="2" t="inlineStr">
        <is>
          <t>Carpintaria Tradicional Baiana / Mestre Aristides Joia Rara - lacunas: lwl, calado, pontal, deslocamento, potencia, ano</t>
        </is>
      </c>
    </row>
    <row r="12">
      <c r="B12" s="27" t="inlineStr">
        <is>
          <t>Mestre de Maragogipinho / Mestre Carlinhos É da Vida (1920)</t>
        </is>
      </c>
      <c r="C12" s="27" t="inlineStr">
        <is>
          <t>UFRB / PPGAP - Dissertação Indira Chaves Batista (Tabela 1, p. 21)</t>
        </is>
      </c>
      <c r="D12" s="28" t="inlineStr">
        <is>
          <t>academico</t>
        </is>
      </c>
      <c r="E12" s="28" t="inlineStr">
        <is>
          <t>2023-10-26</t>
        </is>
      </c>
      <c r="F12" s="28" t="inlineStr">
        <is>
          <t>2026-10-14</t>
        </is>
      </c>
      <c r="G12" s="28" t="inlineStr">
        <is>
          <t>https://www.ufrb.edu.br/ppgap/images/2023_INDIRA.pdf</t>
        </is>
      </c>
    </row>
    <row r="13">
      <c r="B13" s="27" t="inlineStr">
        <is>
          <t>Mestre de Maragogipinho / Mestre Carlinhos É da Vida (1920)</t>
        </is>
      </c>
      <c r="C13" s="27" t="inlineStr">
        <is>
          <t>Mar Bahia - Os Saveiros Centenários</t>
        </is>
      </c>
      <c r="D13" s="28" t="inlineStr">
        <is>
          <t>portal nautico</t>
        </is>
      </c>
      <c r="E13" s="28" t="inlineStr">
        <is>
          <t>2024-08-20</t>
        </is>
      </c>
      <c r="F13" s="28" t="inlineStr">
        <is>
          <t>2026-10-14</t>
        </is>
      </c>
      <c r="G13" s="28" t="inlineStr">
        <is>
          <t>https://www.marbahia.com.br/post/a-alma-dos-saveiros-a-volta-do-sombra-da-lua</t>
        </is>
      </c>
    </row>
    <row r="14">
      <c r="B14" s="2" t="inlineStr">
        <is>
          <t>Mestre de Maragogipinho / Mestre Carlinhos É da Vida (1920) - lacunas: lwl, pontal, deslocamento, deadrise, potencia</t>
        </is>
      </c>
    </row>
    <row r="15">
      <c r="B15" s="27" t="inlineStr">
        <is>
          <t>Carpintaria Tradicional do Tejo (Portugal) Bote Cacilheiro / Meia-Quilha</t>
        </is>
      </c>
      <c r="C15" s="27" t="inlineStr">
        <is>
          <t>Revista da Armada (Marinha Portuguesa, Nº 470, pp. 15-17)</t>
        </is>
      </c>
      <c r="D15" s="28" t="inlineStr">
        <is>
          <t>publicacao oficial</t>
        </is>
      </c>
      <c r="E15" s="28" t="inlineStr">
        <is>
          <t>2013-01-01</t>
        </is>
      </c>
      <c r="F15" s="28" t="inlineStr">
        <is>
          <t>2026-10-14</t>
        </is>
      </c>
      <c r="G15" s="28" t="inlineStr">
        <is>
          <t>https://www.marinha.pt/conteudos_externos/Revista_Armada/PDF/2013/RA470.pdf</t>
        </is>
      </c>
    </row>
    <row r="16">
      <c r="B16" s="27" t="inlineStr">
        <is>
          <t>Carpintaria Tradicional do Tejo (Portugal) Bote Cacilheiro / Meia-Quilha</t>
        </is>
      </c>
      <c r="C16" s="27" t="inlineStr">
        <is>
          <t>ANGE - Arquivo Nacional de Embarcações Tradicionais de Portugal</t>
        </is>
      </c>
      <c r="D16" s="28" t="inlineStr">
        <is>
          <t>banco de dados</t>
        </is>
      </c>
      <c r="E16" s="28" t="inlineStr">
        <is>
          <t>sem data identificavel</t>
        </is>
      </c>
      <c r="F16" s="28" t="inlineStr">
        <is>
          <t>2026-10-14</t>
        </is>
      </c>
      <c r="G16" s="28" t="inlineStr">
        <is>
          <t>https://www.ange.pt/index.php/arquivo/embarcacoes-tradicionais</t>
        </is>
      </c>
    </row>
    <row r="17">
      <c r="B17" s="2" t="inlineStr">
        <is>
          <t>Carpintaria Tradicional do Tejo (Portugal) Bote Cacilheiro / Meia-Quilha - lacunas: lwl, pontal, deslocamento, deadrise, potencia, ano</t>
        </is>
      </c>
    </row>
    <row r="18">
      <c r="B18" s="27" t="inlineStr">
        <is>
          <t>Bernardino Gomes (Ovar / Aveiro, Portugal) Saveiro da Ria de Aveiro / Meia-Lua (Sempre Vim) (1920)</t>
        </is>
      </c>
      <c r="C18" s="27" t="inlineStr">
        <is>
          <t>Revista da Armada (Marinha Portuguesa, Nº 358, Peças para Recordar: Saveiro da Caparica/Aveiro)</t>
        </is>
      </c>
      <c r="D18" s="28" t="inlineStr">
        <is>
          <t>publicacao oficial</t>
        </is>
      </c>
      <c r="E18" s="28" t="inlineStr">
        <is>
          <t>2002-11-01</t>
        </is>
      </c>
      <c r="F18" s="28" t="inlineStr">
        <is>
          <t>2026-10-14</t>
        </is>
      </c>
      <c r="G18" s="28" t="inlineStr">
        <is>
          <t>https://www.marinha.pt/Conteudos_Externos/Revista_Armada/2002/files/basic-html/page397.html</t>
        </is>
      </c>
    </row>
    <row r="19">
      <c r="B19" s="2" t="inlineStr">
        <is>
          <t>Bernardino Gomes (Ovar / Aveiro, Portugal) Saveiro da Ria de Aveiro / Meia-Lua (Sempre Vim) (1920) - lacunas: lwl, calado, pontal, deslocamento, deadrise, potencia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F19"/>
  <sheetViews>
    <sheetView showGridLines="0" workbookViewId="0">
      <selection activeCell="A1" sqref="A1"/>
    </sheetView>
  </sheetViews>
  <sheetFormatPr baseColWidth="8" defaultRowHeight="15"/>
  <cols>
    <col width="26" customWidth="1" min="2" max="2"/>
    <col width="60" customWidth="1" min="3" max="3"/>
    <col width="12" customWidth="1" min="4" max="4"/>
    <col width="18" customWidth="1" min="5" max="5"/>
    <col width="46" customWidth="1" min="6" max="6"/>
  </cols>
  <sheetData>
    <row r="2">
      <c r="B2" s="1" t="inlineStr">
        <is>
          <t>Fatores de conversao utilizados</t>
        </is>
      </c>
    </row>
    <row r="4">
      <c r="B4" s="3" t="inlineStr">
        <is>
          <t>Grandeza</t>
        </is>
      </c>
      <c r="C4" s="3" t="inlineStr">
        <is>
          <t>De</t>
        </is>
      </c>
      <c r="D4" s="3" t="inlineStr">
        <is>
          <t>Para</t>
        </is>
      </c>
      <c r="E4" s="3" t="inlineStr">
        <is>
          <t>Fator</t>
        </is>
      </c>
      <c r="F4" s="3" t="inlineStr">
        <is>
          <t>Observacao</t>
        </is>
      </c>
    </row>
    <row r="5">
      <c r="B5" s="25" t="inlineStr">
        <is>
          <t>Comprimento</t>
        </is>
      </c>
      <c r="C5" s="25" t="inlineStr">
        <is>
          <t>ft</t>
        </is>
      </c>
      <c r="D5" s="25" t="inlineStr">
        <is>
          <t>m</t>
        </is>
      </c>
      <c r="E5" s="29" t="n">
        <v>0.3048</v>
      </c>
      <c r="F5" s="25" t="inlineStr">
        <is>
          <t>Exato (definicao internacional do pe)</t>
        </is>
      </c>
    </row>
    <row r="6">
      <c r="B6" s="25" t="inlineStr">
        <is>
          <t>Massa / peso</t>
        </is>
      </c>
      <c r="C6" s="25" t="inlineStr">
        <is>
          <t>lb</t>
        </is>
      </c>
      <c r="D6" s="25" t="inlineStr">
        <is>
          <t>kg</t>
        </is>
      </c>
      <c r="E6" s="29" t="n">
        <v>0.45359237</v>
      </c>
      <c r="F6" s="25" t="inlineStr">
        <is>
          <t>Exato (libra avoirdupois)</t>
        </is>
      </c>
    </row>
    <row r="7">
      <c r="B7" s="25" t="inlineStr">
        <is>
          <t>Volume</t>
        </is>
      </c>
      <c r="C7" s="25" t="inlineStr">
        <is>
          <t>US gal</t>
        </is>
      </c>
      <c r="D7" s="25" t="inlineStr">
        <is>
          <t>L</t>
        </is>
      </c>
      <c r="E7" s="29" t="n">
        <v>3.785411784</v>
      </c>
      <c r="F7" s="25" t="inlineStr">
        <is>
          <t>Galao americano</t>
        </is>
      </c>
    </row>
    <row r="8">
      <c r="B8" s="25" t="inlineStr">
        <is>
          <t>Potencia</t>
        </is>
      </c>
      <c r="C8" s="25" t="inlineStr">
        <is>
          <t>hp</t>
        </is>
      </c>
      <c r="D8" s="25" t="inlineStr">
        <is>
          <t>kW</t>
        </is>
      </c>
      <c r="E8" s="29" t="n">
        <v>0.745699872</v>
      </c>
      <c r="F8" s="25" t="inlineStr">
        <is>
          <t>Horsepower mecanico (550 ft.lbf/s)</t>
        </is>
      </c>
    </row>
    <row r="9">
      <c r="B9" s="25" t="inlineStr">
        <is>
          <t>Velocidade</t>
        </is>
      </c>
      <c r="C9" s="25" t="inlineStr">
        <is>
          <t>mph</t>
        </is>
      </c>
      <c r="D9" s="25" t="inlineStr">
        <is>
          <t>kn</t>
        </is>
      </c>
      <c r="E9" s="29" t="n">
        <v>0.868976242</v>
      </c>
      <c r="F9" s="25" t="inlineStr">
        <is>
          <t>Milha terrestre/h para no (1 kn = 1,852 km/h)</t>
        </is>
      </c>
    </row>
    <row r="10">
      <c r="B10" s="25" t="inlineStr">
        <is>
          <t>Area</t>
        </is>
      </c>
      <c r="C10" s="25" t="inlineStr">
        <is>
          <t>ft2</t>
        </is>
      </c>
      <c r="D10" s="25" t="inlineStr">
        <is>
          <t>m2</t>
        </is>
      </c>
      <c r="E10" s="29" t="n">
        <v>0.09290304000000001</v>
      </c>
      <c r="F10" s="25" t="inlineStr">
        <is>
          <t>Exato (0,3048^2)</t>
        </is>
      </c>
    </row>
    <row r="11">
      <c r="B11" s="25" t="inlineStr">
        <is>
          <t>Massa (tonelada longa)</t>
        </is>
      </c>
      <c r="C11" s="25" t="inlineStr">
        <is>
          <t>long ton</t>
        </is>
      </c>
      <c r="D11" s="25" t="inlineStr">
        <is>
          <t>kg</t>
        </is>
      </c>
      <c r="E11" s="29" t="n">
        <v>1016.0469088</v>
      </c>
      <c r="F11" s="25" t="inlineStr">
        <is>
          <t>Exato (2240 lb). Usado para recompor o DLR</t>
        </is>
      </c>
    </row>
    <row r="12">
      <c r="B12" s="25" t="inlineStr">
        <is>
          <t>Densidade de massa</t>
        </is>
      </c>
      <c r="C12" s="25" t="inlineStr">
        <is>
          <t>lb/hp</t>
        </is>
      </c>
      <c r="D12" s="25" t="inlineStr">
        <is>
          <t>kg/kW</t>
        </is>
      </c>
      <c r="E12" s="29">
        <f>E6/E8</f>
        <v/>
      </c>
      <c r="F12" s="25" t="inlineStr">
        <is>
          <t>Derivado: fator lb-&gt;kg dividido por fator hp-&gt;kW</t>
        </is>
      </c>
    </row>
    <row r="14">
      <c r="B14" s="30" t="inlineStr">
        <is>
          <t>Nao convertidos (permanecem no original)</t>
        </is>
      </c>
    </row>
    <row r="15">
      <c r="B15" t="inlineStr">
        <is>
          <t>Razao LOA/BOA</t>
        </is>
      </c>
      <c r="C15" t="inlineStr">
        <is>
          <t>Adimensional.</t>
        </is>
      </c>
    </row>
    <row r="16">
      <c r="B16" t="inlineStr">
        <is>
          <t>DLR</t>
        </is>
      </c>
      <c r="C16" t="inlineStr">
        <is>
          <t>Coeficiente definido em unidades imperiais (desloc. em long tons / (0,01 x LWL_pes)^3). Recalcular em SI mudaria a definicao; a formula recompoe as unidades imperiais a partir dos valores em SI.</t>
        </is>
      </c>
    </row>
    <row r="17">
      <c r="B17" t="inlineStr">
        <is>
          <t>Deadrise</t>
        </is>
      </c>
      <c r="C17" t="inlineStr">
        <is>
          <t>Angulo em graus - unidade comum aos dois sistemas.</t>
        </is>
      </c>
    </row>
    <row r="18">
      <c r="B18" t="inlineStr">
        <is>
          <t>Autonomia (NM)</t>
        </is>
      </c>
      <c r="C18" t="inlineStr">
        <is>
          <t>Milha nautica mantida (1 NM = 1,852 km).</t>
        </is>
      </c>
    </row>
    <row r="19">
      <c r="B19" t="inlineStr">
        <is>
          <t>Motorizacao</t>
        </is>
      </c>
      <c r="C19" t="inlineStr">
        <is>
          <t>Texto original preservado - designacoes comerciais dos motores (ex.: '800 HP') sao nomes de modelo.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2026-10-15T21:42:28Z</dcterms:created>
  <dcterms:modified xmlns:dcterms="http://purl.org/dc/terms/" xmlns:xsi="http://www.w3.org/2001/XMLSchema-instance" xsi:type="dcterms:W3CDTF">2026-10-15T21:42:28Z</dcterms:modified>
</cp:coreProperties>
</file>