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o (SI)" sheetId="1" state="visible" r:id="rId1"/>
    <sheet xmlns:r="http://schemas.openxmlformats.org/officeDocument/2006/relationships" name="Original (fonte)" sheetId="2" state="visible" r:id="rId2"/>
    <sheet xmlns:r="http://schemas.openxmlformats.org/officeDocument/2006/relationships" name="Fontes" sheetId="3" state="visible" r:id="rId3"/>
    <sheet xmlns:r="http://schemas.openxmlformats.org/officeDocument/2006/relationships" name="Fato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7">
    <font>
      <name val="Calibri"/>
      <family val="2"/>
      <color theme="1"/>
      <sz val="11"/>
      <scheme val="minor"/>
    </font>
    <font>
      <b val="1"/>
      <color rgb="001F3864"/>
      <sz val="12"/>
    </font>
    <font>
      <i val="1"/>
      <sz val="9"/>
    </font>
    <font>
      <b val="1"/>
      <color rgb="00FFFFFF"/>
    </font>
    <font>
      <b val="1"/>
      <i val="1"/>
    </font>
    <font>
      <b val="1"/>
    </font>
    <font>
      <b val="1"/>
      <color rgb="001F386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2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/>
    </xf>
    <xf numFmtId="2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6" fillId="5" borderId="0" pivotButton="0" quotePrefix="0" xfId="0"/>
    <xf numFmtId="2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65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H3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B1" s="1" t="inlineStr">
        <is>
          <t>Comparativo de similares - dimensoes no sistema metrico (SI)</t>
        </is>
      </c>
    </row>
    <row r="2">
      <c r="B2" s="2" t="inlineStr">
        <is>
          <t>Valores calculados por formula a partir da aba 'Original (fonte)' (dados originais preservados). Fatores na aba 'Fatores'. Nenhum valor desta aba foi digitado.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Unidade</t>
        </is>
      </c>
      <c r="E4" s="3" t="inlineStr">
        <is>
          <t>B&amp;B Yacht Designs (Graham Byrnes) Spindrift 12 (2014)</t>
        </is>
      </c>
      <c r="F4" s="3" t="inlineStr">
        <is>
          <t>Chesapeake Light Craft (John C. Harris) Passagemaker Dinghy (2016)</t>
        </is>
      </c>
      <c r="G4" s="3" t="inlineStr">
        <is>
          <t>Chesapeake Light Craft (John C. Harris) Skerry (2023)</t>
        </is>
      </c>
      <c r="H4" s="3" t="inlineStr">
        <is>
          <t>Iain Oughtred Designs Acorn Dinghy 10' 2'' (Puffin) (2025)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m</t>
        </is>
      </c>
      <c r="E7" s="6">
        <f>IF('Original (fonte)'!F7="","",'Original (fonte)'!F7*Fatores!$E$5)</f>
        <v/>
      </c>
      <c r="F7" s="6">
        <f>IF('Original (fonte)'!G7="","",'Original (fonte)'!G7*Fatores!$E$5)</f>
        <v/>
      </c>
      <c r="G7" s="6">
        <f>IF('Original (fonte)'!H7="","",'Original (fonte)'!H7*Fatores!$E$5)</f>
        <v/>
      </c>
      <c r="H7" s="6">
        <f>IF('Original (fonte)'!I7="","",'Original (fonte)'!I7*Fatores!$E$5)</f>
        <v/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m</t>
        </is>
      </c>
      <c r="E8" s="9">
        <f>IF('Original (fonte)'!F8="","",'Original (fonte)'!F8*Fatores!$E$5)</f>
        <v/>
      </c>
      <c r="F8" s="9">
        <f>IF('Original (fonte)'!G8="","",'Original (fonte)'!G8*Fatores!$E$5)</f>
        <v/>
      </c>
      <c r="G8" s="9">
        <f>IF('Original (fonte)'!H8="","",'Original (fonte)'!H8*Fatores!$E$5)</f>
        <v/>
      </c>
      <c r="H8" s="9">
        <f>IF('Original (fonte)'!I8="","",'Original (fonte)'!I8*Fatores!$E$5)</f>
        <v/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m</t>
        </is>
      </c>
      <c r="E9" s="6">
        <f>IF('Original (fonte)'!F9="","",'Original (fonte)'!F9*Fatores!$E$5)</f>
        <v/>
      </c>
      <c r="F9" s="6">
        <f>IF('Original (fonte)'!G9="","",'Original (fonte)'!G9*Fatores!$E$5)</f>
        <v/>
      </c>
      <c r="G9" s="6">
        <f>IF('Original (fonte)'!H9="","",'Original (fonte)'!H9*Fatores!$E$5)</f>
        <v/>
      </c>
      <c r="H9" s="6">
        <f>IF('Original (fonte)'!I9="","",'Original (fonte)'!I9*Fatores!$E$5)</f>
        <v/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m</t>
        </is>
      </c>
      <c r="E10" s="9">
        <f>IF('Original (fonte)'!F10="","",'Original (fonte)'!F10*Fatores!$E$5)</f>
        <v/>
      </c>
      <c r="F10" s="9">
        <f>IF('Original (fonte)'!G10="","",'Original (fonte)'!G10*Fatores!$E$5)</f>
        <v/>
      </c>
      <c r="G10" s="9">
        <f>IF('Original (fonte)'!H10="","",'Original (fonte)'!H10*Fatores!$E$5)</f>
        <v/>
      </c>
      <c r="H10" s="9">
        <f>IF('Original (fonte)'!I10="","",'Original (fonte)'!I10*Fatores!$E$5)</f>
        <v/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m</t>
        </is>
      </c>
      <c r="E11" s="6">
        <f>IF('Original (fonte)'!F11="","",'Original (fonte)'!F11*Fatores!$E$5)</f>
        <v/>
      </c>
      <c r="F11" s="6">
        <f>IF('Original (fonte)'!G11="","",'Original (fonte)'!G11*Fatores!$E$5)</f>
        <v/>
      </c>
      <c r="G11" s="6">
        <f>IF('Original (fonte)'!H11="","",'Original (fonte)'!H11*Fatores!$E$5)</f>
        <v/>
      </c>
      <c r="H11" s="6">
        <f>IF('Original (fonte)'!I11="","",'Original (fonte)'!I11*Fatores!$E$5)</f>
        <v/>
      </c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kg</t>
        </is>
      </c>
      <c r="E12" s="10">
        <f>IF('Original (fonte)'!F12="","",'Original (fonte)'!F12*Fatores!$E$6)</f>
        <v/>
      </c>
      <c r="F12" s="10">
        <f>IF('Original (fonte)'!G12="","",'Original (fonte)'!G12*Fatores!$E$6)</f>
        <v/>
      </c>
      <c r="G12" s="10">
        <f>IF('Original (fonte)'!H12="","",'Original (fonte)'!H12*Fatores!$E$6)</f>
        <v/>
      </c>
      <c r="H12" s="10">
        <f>IF('Original (fonte)'!I12="","",'Original (fonte)'!I12*Fatores!$E$6)</f>
        <v/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graus</t>
        </is>
      </c>
      <c r="E13" s="11">
        <f>IF('Original (fonte)'!F13="","",'Original (fonte)'!F13)</f>
        <v/>
      </c>
      <c r="F13" s="11">
        <f>IF('Original (fonte)'!G13="","",'Original (fonte)'!G13)</f>
        <v/>
      </c>
      <c r="G13" s="11">
        <f>IF('Original (fonte)'!H13="","",'Original (fonte)'!H13)</f>
        <v/>
      </c>
      <c r="H13" s="11">
        <f>IF('Original (fonte)'!I13="","",'Original (fonte)'!I13)</f>
        <v/>
      </c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m</t>
        </is>
      </c>
      <c r="E14" s="9">
        <f>IF('Original (fonte)'!F14="","",'Original (fonte)'!F14*Fatores!$E$5)</f>
        <v/>
      </c>
      <c r="F14" s="9">
        <f>IF('Original (fonte)'!G14="","",'Original (fonte)'!G14*Fatores!$E$5)</f>
        <v/>
      </c>
      <c r="G14" s="9">
        <f>IF('Original (fonte)'!H14="","",'Original (fonte)'!H14*Fatores!$E$5)</f>
        <v/>
      </c>
      <c r="H14" s="9">
        <f>IF('Original (fonte)'!I14="","",'Original (fonte)'!I14*Fatores!$E$5)</f>
        <v/>
      </c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m2</t>
        </is>
      </c>
      <c r="E15" s="6">
        <f>IF('Original (fonte)'!F15="","",'Original (fonte)'!F15*Fatores!$E$10)</f>
        <v/>
      </c>
      <c r="F15" s="6">
        <f>IF('Original (fonte)'!G15="","",'Original (fonte)'!G15*Fatores!$E$10)</f>
        <v/>
      </c>
      <c r="G15" s="6">
        <f>IF('Original (fonte)'!H15="","",'Original (fonte)'!H15*Fatores!$E$10)</f>
        <v/>
      </c>
      <c r="H15" s="6">
        <f>IF('Original (fonte)'!I15="","",'Original (fonte)'!I15*Fatores!$E$10)</f>
        <v/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L</t>
        </is>
      </c>
      <c r="E16" s="10">
        <f>IF('Original (fonte)'!F16="","",'Original (fonte)'!F16*Fatores!$E$7)</f>
        <v/>
      </c>
      <c r="F16" s="10">
        <f>IF('Original (fonte)'!G16="","",'Original (fonte)'!G16*Fatores!$E$7)</f>
        <v/>
      </c>
      <c r="G16" s="10">
        <f>IF('Original (fonte)'!H16="","",'Original (fonte)'!H16*Fatores!$E$7)</f>
        <v/>
      </c>
      <c r="H16" s="10">
        <f>IF('Original (fonte)'!I16="","",'Original (fonte)'!I16*Fatores!$E$7)</f>
        <v/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L</t>
        </is>
      </c>
      <c r="E17" s="12">
        <f>IF('Original (fonte)'!F17="","",'Original (fonte)'!F17*Fatores!$E$7)</f>
        <v/>
      </c>
      <c r="F17" s="12">
        <f>IF('Original (fonte)'!G17="","",'Original (fonte)'!G17*Fatores!$E$7)</f>
        <v/>
      </c>
      <c r="G17" s="12">
        <f>IF('Original (fonte)'!H17="","",'Original (fonte)'!H17*Fatores!$E$7)</f>
        <v/>
      </c>
      <c r="H17" s="12">
        <f>IF('Original (fonte)'!I17="","",'Original (fonte)'!I17*Fatores!$E$7)</f>
        <v/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L</t>
        </is>
      </c>
      <c r="E18" s="10">
        <f>IF('Original (fonte)'!F18="","",'Original (fonte)'!F18*Fatores!$E$7)</f>
        <v/>
      </c>
      <c r="F18" s="10">
        <f>IF('Original (fonte)'!G18="","",'Original (fonte)'!G18*Fatores!$E$7)</f>
        <v/>
      </c>
      <c r="G18" s="10">
        <f>IF('Original (fonte)'!H18="","",'Original (fonte)'!H18*Fatores!$E$7)</f>
        <v/>
      </c>
      <c r="H18" s="10">
        <f>IF('Original (fonte)'!I18="","",'Original (fonte)'!I18*Fatores!$E$7)</f>
        <v/>
      </c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kW</t>
        </is>
      </c>
      <c r="E19" s="12">
        <f>IF('Original (fonte)'!F19="","",'Original (fonte)'!F19*Fatores!$E$8)</f>
        <v/>
      </c>
      <c r="F19" s="12">
        <f>IF('Original (fonte)'!G19="","",'Original (fonte)'!G19*Fatores!$E$8)</f>
        <v/>
      </c>
      <c r="G19" s="12">
        <f>IF('Original (fonte)'!H19="","",'Original (fonte)'!H19*Fatores!$E$8)</f>
        <v/>
      </c>
      <c r="H19" s="12">
        <f>IF('Original (fonte)'!I19="","",'Original (fonte)'!I19*Fatores!$E$8)</f>
        <v/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13">
        <f>IF('Original (fonte)'!F20="","",'Original (fonte)'!F20)</f>
        <v/>
      </c>
      <c r="F20" s="13">
        <f>IF('Original (fonte)'!G20="","",'Original (fonte)'!G20)</f>
        <v/>
      </c>
      <c r="G20" s="13">
        <f>IF('Original (fonte)'!H20="","",'Original (fonte)'!H20)</f>
        <v/>
      </c>
      <c r="H20" s="13">
        <f>IF('Original (fonte)'!I20="","",'Original (fonte)'!I20)</f>
        <v/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14">
        <f>IF('Original (fonte)'!F21="","",'Original (fonte)'!F21)</f>
        <v/>
      </c>
      <c r="F21" s="14">
        <f>IF('Original (fonte)'!G21="","",'Original (fonte)'!G21)</f>
        <v/>
      </c>
      <c r="G21" s="14">
        <f>IF('Original (fonte)'!H21="","",'Original (fonte)'!H21)</f>
        <v/>
      </c>
      <c r="H21" s="14">
        <f>IF('Original (fonte)'!I21="","",'Original (fonte)'!I21)</f>
        <v/>
      </c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kn</t>
        </is>
      </c>
      <c r="E22" s="15">
        <f>IF('Original (fonte)'!F22="","",'Original (fonte)'!F22*Fatores!$E$9)</f>
        <v/>
      </c>
      <c r="F22" s="15">
        <f>IF('Original (fonte)'!G22="","",'Original (fonte)'!G22*Fatores!$E$9)</f>
        <v/>
      </c>
      <c r="G22" s="15">
        <f>IF('Original (fonte)'!H22="","",'Original (fonte)'!H22*Fatores!$E$9)</f>
        <v/>
      </c>
      <c r="H22" s="15">
        <f>IF('Original (fonte)'!I22="","",'Original (fonte)'!I22*Fatores!$E$9)</f>
        <v/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kn</t>
        </is>
      </c>
      <c r="E23" s="16">
        <f>IF('Original (fonte)'!F23="","",'Original (fonte)'!F23*Fatores!$E$9)</f>
        <v/>
      </c>
      <c r="F23" s="16">
        <f>IF('Original (fonte)'!G23="","",'Original (fonte)'!G23*Fatores!$E$9)</f>
        <v/>
      </c>
      <c r="G23" s="16">
        <f>IF('Original (fonte)'!H23="","",'Original (fonte)'!H23*Fatores!$E$9)</f>
        <v/>
      </c>
      <c r="H23" s="16">
        <f>IF('Original (fonte)'!I23="","",'Original (fonte)'!I23*Fatores!$E$9)</f>
        <v/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17">
        <f>IF('Original (fonte)'!F24="","",'Original (fonte)'!F24)</f>
        <v/>
      </c>
      <c r="F24" s="17">
        <f>IF('Original (fonte)'!G24="","",'Original (fonte)'!G24)</f>
        <v/>
      </c>
      <c r="G24" s="17">
        <f>IF('Original (fonte)'!H24="","",'Original (fonte)'!H24)</f>
        <v/>
      </c>
      <c r="H24" s="17">
        <f>IF('Original (fonte)'!I24="","",'Original (fonte)'!I24)</f>
        <v/>
      </c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m</t>
        </is>
      </c>
      <c r="E25" s="6">
        <f>IF('Original (fonte)'!F25="","",'Original (fonte)'!F25*Fatores!$E$5)</f>
        <v/>
      </c>
      <c r="F25" s="6">
        <f>IF('Original (fonte)'!G25="","",'Original (fonte)'!G25*Fatores!$E$5)</f>
        <v/>
      </c>
      <c r="G25" s="6">
        <f>IF('Original (fonte)'!H25="","",'Original (fonte)'!H25*Fatores!$E$5)</f>
        <v/>
      </c>
      <c r="H25" s="6">
        <f>IF('Original (fonte)'!I25="","",'Original (fonte)'!I25*Fatores!$E$5)</f>
        <v/>
      </c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m</t>
        </is>
      </c>
      <c r="E26" s="9">
        <f>IF('Original (fonte)'!F26="","",'Original (fonte)'!F26*Fatores!$E$5)</f>
        <v/>
      </c>
      <c r="F26" s="9">
        <f>IF('Original (fonte)'!G26="","",'Original (fonte)'!G26*Fatores!$E$5)</f>
        <v/>
      </c>
      <c r="G26" s="9">
        <f>IF('Original (fonte)'!H26="","",'Original (fonte)'!H26*Fatores!$E$5)</f>
        <v/>
      </c>
      <c r="H26" s="9">
        <f>IF('Original (fonte)'!I26="","",'Original (fonte)'!I26*Fatores!$E$5)</f>
        <v/>
      </c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m</t>
        </is>
      </c>
      <c r="E27" s="6">
        <f>IF('Original (fonte)'!F27="","",'Original (fonte)'!F27*Fatores!$E$5)</f>
        <v/>
      </c>
      <c r="F27" s="6">
        <f>IF('Original (fonte)'!G27="","",'Original (fonte)'!G27*Fatores!$E$5)</f>
        <v/>
      </c>
      <c r="G27" s="6">
        <f>IF('Original (fonte)'!H27="","",'Original (fonte)'!H27*Fatores!$E$5)</f>
        <v/>
      </c>
      <c r="H27" s="6">
        <f>IF('Original (fonte)'!I27="","",'Original (fonte)'!I27*Fatores!$E$5)</f>
        <v/>
      </c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m</t>
        </is>
      </c>
      <c r="E28" s="9">
        <f>IF('Original (fonte)'!F28="","",'Original (fonte)'!F28*Fatores!$E$5)</f>
        <v/>
      </c>
      <c r="F28" s="9">
        <f>IF('Original (fonte)'!G28="","",'Original (fonte)'!G28*Fatores!$E$5)</f>
        <v/>
      </c>
      <c r="G28" s="9">
        <f>IF('Original (fonte)'!H28="","",'Original (fonte)'!H28*Fatores!$E$5)</f>
        <v/>
      </c>
      <c r="H28" s="9">
        <f>IF('Original (fonte)'!I28="","",'Original (fonte)'!I28*Fatores!$E$5)</f>
        <v/>
      </c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m</t>
        </is>
      </c>
      <c r="E29" s="6">
        <f>IF('Original (fonte)'!F29="","",'Original (fonte)'!F29*Fatores!$E$5)</f>
        <v/>
      </c>
      <c r="F29" s="6">
        <f>IF('Original (fonte)'!G29="","",'Original (fonte)'!G29*Fatores!$E$5)</f>
        <v/>
      </c>
      <c r="G29" s="6">
        <f>IF('Original (fonte)'!H29="","",'Original (fonte)'!H29*Fatores!$E$5)</f>
        <v/>
      </c>
      <c r="H29" s="6">
        <f>IF('Original (fonte)'!I29="","",'Original (fonte)'!I29*Fatores!$E$5)</f>
        <v/>
      </c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m</t>
        </is>
      </c>
      <c r="E30" s="9">
        <f>IF('Original (fonte)'!F30="","",'Original (fonte)'!F30*Fatores!$E$5)</f>
        <v/>
      </c>
      <c r="F30" s="9">
        <f>IF('Original (fonte)'!G30="","",'Original (fonte)'!G30*Fatores!$E$5)</f>
        <v/>
      </c>
      <c r="G30" s="9">
        <f>IF('Original (fonte)'!H30="","",'Original (fonte)'!H30*Fatores!$E$5)</f>
        <v/>
      </c>
      <c r="H30" s="9">
        <f>IF('Original (fonte)'!I30="","",'Original (fonte)'!I30*Fatores!$E$5)</f>
        <v/>
      </c>
    </row>
    <row r="32">
      <c r="B32" s="18" t="inlineStr">
        <is>
          <t>RAZOES</t>
        </is>
      </c>
    </row>
    <row r="33">
      <c r="B33" s="4" t="inlineStr">
        <is>
          <t>Comprimento total (L) / Boca (B)</t>
        </is>
      </c>
      <c r="C33" s="5" t="inlineStr">
        <is>
          <t>LOA/BOA</t>
        </is>
      </c>
      <c r="D33" s="5" t="inlineStr">
        <is>
          <t>-</t>
        </is>
      </c>
      <c r="E33" s="19">
        <f>IF('Original (fonte)'!F33&lt;&gt;"",'Original (fonte)'!F33,IF(OR(E7="",E9="",E9=0),"",E7/E9))</f>
        <v/>
      </c>
      <c r="F33" s="19">
        <f>IF('Original (fonte)'!G33&lt;&gt;"",'Original (fonte)'!G33,IF(OR(F7="",F9="",F9=0),"",F7/F9))</f>
        <v/>
      </c>
      <c r="G33" s="19">
        <f>IF('Original (fonte)'!H33&lt;&gt;"",'Original (fonte)'!H33,IF(OR(G7="",G9="",G9=0),"",G7/G9))</f>
        <v/>
      </c>
      <c r="H33" s="19">
        <f>IF('Original (fonte)'!I33&lt;&gt;"",'Original (fonte)'!I33,IF(OR(H7="",H9="",H9=0),"",H7/H9))</f>
        <v/>
      </c>
    </row>
    <row r="34">
      <c r="B34" s="4" t="inlineStr">
        <is>
          <t>Razao deslocamento-comprimento (DLR)</t>
        </is>
      </c>
      <c r="C34" s="5" t="inlineStr">
        <is>
          <t>DLR</t>
        </is>
      </c>
      <c r="D34" s="5" t="inlineStr">
        <is>
          <t>-</t>
        </is>
      </c>
      <c r="E34" s="20">
        <f>IF('Original (fonte)'!F34&lt;&gt;"",'Original (fonte)'!F34,IF(OR(E12="",E8="",E8=0),"",(E12/Fatores!$E$11)/((0.01*(E8/Fatores!$E$5))^3)))</f>
        <v/>
      </c>
      <c r="F34" s="20">
        <f>IF('Original (fonte)'!G34&lt;&gt;"",'Original (fonte)'!G34,IF(OR(F12="",F8="",F8=0),"",(F12/Fatores!$E$11)/((0.01*(F8/Fatores!$E$5))^3)))</f>
        <v/>
      </c>
      <c r="G34" s="20">
        <f>IF('Original (fonte)'!H34&lt;&gt;"",'Original (fonte)'!H34,IF(OR(G12="",G8="",G8=0),"",(G12/Fatores!$E$11)/((0.01*(G8/Fatores!$E$5))^3)))</f>
        <v/>
      </c>
      <c r="H34" s="20">
        <f>IF('Original (fonte)'!I34&lt;&gt;"",'Original (fonte)'!I34,IF(OR(H12="",H8="",H8=0),"",(H12/Fatores!$E$11)/((0.01*(H8/Fatores!$E$5))^3)))</f>
        <v/>
      </c>
    </row>
    <row r="35">
      <c r="B35" s="4" t="inlineStr">
        <is>
          <t>Deslocamento / Potencia</t>
        </is>
      </c>
      <c r="C35" s="5" t="inlineStr">
        <is>
          <t>DISP./HP</t>
        </is>
      </c>
      <c r="D35" s="5" t="inlineStr">
        <is>
          <t>kg/kW</t>
        </is>
      </c>
      <c r="E35" s="19">
        <f>IF('Original (fonte)'!F35&lt;&gt;"",'Original (fonte)'!F35,IF(OR(E12="",E19="",E19=0),"",E12/E19))</f>
        <v/>
      </c>
      <c r="F35" s="19">
        <f>IF('Original (fonte)'!G35&lt;&gt;"",'Original (fonte)'!G35,IF(OR(F12="",F19="",F19=0),"",F12/F19))</f>
        <v/>
      </c>
      <c r="G35" s="19">
        <f>IF('Original (fonte)'!H35&lt;&gt;"",'Original (fonte)'!H35,IF(OR(G12="",G19="",G19=0),"",G12/G19))</f>
        <v/>
      </c>
      <c r="H35" s="19">
        <f>IF('Original (fonte)'!I35&lt;&gt;"",'Original (fonte)'!I35,IF(OR(H12="",H19="",H19=0),"",H12/H19))</f>
        <v/>
      </c>
    </row>
    <row r="37">
      <c r="B37" s="2" t="inlineStr">
        <is>
          <t>Nota: celula vazia significa que a fonte nao informa o dado - nunca que o valor e zero. Razoes aparecem com o valor publicado pela fonte quando existe; caso contrario sao calculadas a partir das linhas acima.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I35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5" customWidth="1" min="4" max="4"/>
    <col width="15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B1" s="1" t="inlineStr">
        <is>
          <t>Estudo de similares - dados como publicados pela fonte</t>
        </is>
      </c>
    </row>
    <row r="2">
      <c r="B2" s="2" t="inlineStr">
        <is>
          <t>Cada valor abaixo foi copiado literalmente da pagina indicada na aba Fontes, sem arredondar. A unidade depende do sistema declarado na linha 5 de cada coluna. Celula vazia = a fonte nao informa.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Unid. se imperial</t>
        </is>
      </c>
      <c r="E4" s="3" t="inlineStr">
        <is>
          <t>Unid. se metrico</t>
        </is>
      </c>
      <c r="F4" s="3" t="inlineStr">
        <is>
          <t>B&amp;B Yacht Designs (Graham Byrnes) Spindrift 12 (2014)</t>
        </is>
      </c>
      <c r="G4" s="3" t="inlineStr">
        <is>
          <t>Chesapeake Light Craft (John C. Harris) Passagemaker Dinghy (2016)</t>
        </is>
      </c>
      <c r="H4" s="3" t="inlineStr">
        <is>
          <t>Chesapeake Light Craft (John C. Harris) Skerry (2023)</t>
        </is>
      </c>
      <c r="I4" s="3" t="inlineStr">
        <is>
          <t>Iain Oughtred Designs Acorn Dinghy 10' 2'' (Puffin) (2025)</t>
        </is>
      </c>
    </row>
    <row r="5">
      <c r="B5" s="21" t="inlineStr">
        <is>
          <t>Sistema de unidades da fonte</t>
        </is>
      </c>
      <c r="F5" s="22" t="inlineStr">
        <is>
          <t>imperial</t>
        </is>
      </c>
      <c r="G5" s="22" t="inlineStr">
        <is>
          <t>imperial</t>
        </is>
      </c>
      <c r="H5" s="22" t="inlineStr">
        <is>
          <t>imperial</t>
        </is>
      </c>
      <c r="I5" s="22" t="inlineStr">
        <is>
          <t>imperial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ft</t>
        </is>
      </c>
      <c r="E7" s="5" t="inlineStr">
        <is>
          <t>m</t>
        </is>
      </c>
      <c r="F7" s="23" t="n">
        <v>12</v>
      </c>
      <c r="G7" s="23" t="n">
        <v>11.58</v>
      </c>
      <c r="H7" s="23" t="n">
        <v>15</v>
      </c>
      <c r="I7" s="23" t="n">
        <v>10.17</v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ft</t>
        </is>
      </c>
      <c r="E8" s="8" t="inlineStr">
        <is>
          <t>m</t>
        </is>
      </c>
      <c r="F8" s="24" t="n"/>
      <c r="G8" s="24" t="n"/>
      <c r="H8" s="24" t="n"/>
      <c r="I8" s="24" t="n">
        <v>9.83</v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ft</t>
        </is>
      </c>
      <c r="E9" s="5" t="inlineStr">
        <is>
          <t>m</t>
        </is>
      </c>
      <c r="F9" s="23" t="n">
        <v>4.5</v>
      </c>
      <c r="G9" s="23" t="n">
        <v>4.67</v>
      </c>
      <c r="H9" s="23" t="n">
        <v>4.5</v>
      </c>
      <c r="I9" s="23" t="n">
        <v>4.17</v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ft</t>
        </is>
      </c>
      <c r="E10" s="8" t="inlineStr">
        <is>
          <t>m</t>
        </is>
      </c>
      <c r="F10" s="24" t="n"/>
      <c r="G10" s="24" t="n">
        <v>0.5</v>
      </c>
      <c r="H10" s="24" t="n">
        <v>0.42</v>
      </c>
      <c r="I10" s="24" t="n">
        <v>0.5</v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ft</t>
        </is>
      </c>
      <c r="E11" s="5" t="inlineStr">
        <is>
          <t>m</t>
        </is>
      </c>
      <c r="F11" s="23" t="n"/>
      <c r="G11" s="23" t="n"/>
      <c r="H11" s="23" t="n"/>
      <c r="I11" s="23" t="n"/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lbs</t>
        </is>
      </c>
      <c r="E12" s="8" t="inlineStr">
        <is>
          <t>kg</t>
        </is>
      </c>
      <c r="F12" s="24" t="n">
        <v>105</v>
      </c>
      <c r="G12" s="24" t="n">
        <v>94</v>
      </c>
      <c r="H12" s="24" t="n">
        <v>95</v>
      </c>
      <c r="I12" s="24" t="n">
        <v>100</v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deg</t>
        </is>
      </c>
      <c r="E13" s="5" t="inlineStr">
        <is>
          <t>graus</t>
        </is>
      </c>
      <c r="F13" s="23" t="n"/>
      <c r="G13" s="23" t="n"/>
      <c r="H13" s="23" t="n"/>
      <c r="I13" s="23" t="n"/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ft</t>
        </is>
      </c>
      <c r="E14" s="8" t="inlineStr">
        <is>
          <t>m</t>
        </is>
      </c>
      <c r="F14" s="24" t="n"/>
      <c r="G14" s="24" t="n"/>
      <c r="H14" s="24" t="n"/>
      <c r="I14" s="24" t="n"/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ft2</t>
        </is>
      </c>
      <c r="E15" s="5" t="inlineStr">
        <is>
          <t>m2</t>
        </is>
      </c>
      <c r="F15" s="23" t="n">
        <v>85</v>
      </c>
      <c r="G15" s="23" t="n">
        <v>62</v>
      </c>
      <c r="H15" s="23" t="n">
        <v>56</v>
      </c>
      <c r="I15" s="23" t="n">
        <v>48</v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GAL</t>
        </is>
      </c>
      <c r="E16" s="8" t="inlineStr">
        <is>
          <t>L</t>
        </is>
      </c>
      <c r="F16" s="24" t="n"/>
      <c r="G16" s="24" t="n"/>
      <c r="H16" s="24" t="n"/>
      <c r="I16" s="24" t="n"/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GAL</t>
        </is>
      </c>
      <c r="E17" s="5" t="inlineStr">
        <is>
          <t>L</t>
        </is>
      </c>
      <c r="F17" s="23" t="n"/>
      <c r="G17" s="23" t="n"/>
      <c r="H17" s="23" t="n"/>
      <c r="I17" s="23" t="n"/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GAL</t>
        </is>
      </c>
      <c r="E18" s="8" t="inlineStr">
        <is>
          <t>L</t>
        </is>
      </c>
      <c r="F18" s="24" t="n"/>
      <c r="G18" s="24" t="n"/>
      <c r="H18" s="24" t="n"/>
      <c r="I18" s="24" t="n"/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HP</t>
        </is>
      </c>
      <c r="E19" s="5" t="inlineStr">
        <is>
          <t>kW</t>
        </is>
      </c>
      <c r="F19" s="23" t="n"/>
      <c r="G19" s="23" t="n"/>
      <c r="H19" s="23" t="n"/>
      <c r="I19" s="23" t="n"/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8" t="inlineStr">
        <is>
          <t>texto</t>
        </is>
      </c>
      <c r="F20" s="13" t="n"/>
      <c r="G20" s="13" t="n"/>
      <c r="H20" s="13" t="n"/>
      <c r="I20" s="13" t="n"/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5" t="inlineStr">
        <is>
          <t>texto</t>
        </is>
      </c>
      <c r="F21" s="14" t="n"/>
      <c r="G21" s="14" t="n"/>
      <c r="H21" s="14" t="n"/>
      <c r="I21" s="14" t="n"/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MPH</t>
        </is>
      </c>
      <c r="E22" s="8" t="inlineStr">
        <is>
          <t>kn</t>
        </is>
      </c>
      <c r="F22" s="24" t="n"/>
      <c r="G22" s="24" t="n"/>
      <c r="H22" s="24" t="n"/>
      <c r="I22" s="24" t="n"/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MPH</t>
        </is>
      </c>
      <c r="E23" s="5" t="inlineStr">
        <is>
          <t>kn</t>
        </is>
      </c>
      <c r="F23" s="23" t="n"/>
      <c r="G23" s="23" t="n"/>
      <c r="H23" s="23" t="n"/>
      <c r="I23" s="23" t="n"/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8" t="inlineStr">
        <is>
          <t>NM</t>
        </is>
      </c>
      <c r="F24" s="24" t="n"/>
      <c r="G24" s="24" t="n"/>
      <c r="H24" s="24" t="n"/>
      <c r="I24" s="24" t="n"/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ft</t>
        </is>
      </c>
      <c r="E25" s="5" t="inlineStr">
        <is>
          <t>m</t>
        </is>
      </c>
      <c r="F25" s="23" t="n"/>
      <c r="G25" s="23" t="n"/>
      <c r="H25" s="23" t="n"/>
      <c r="I25" s="23" t="n"/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ft</t>
        </is>
      </c>
      <c r="E26" s="8" t="inlineStr">
        <is>
          <t>m</t>
        </is>
      </c>
      <c r="F26" s="24" t="n"/>
      <c r="G26" s="24" t="n"/>
      <c r="H26" s="24" t="n"/>
      <c r="I26" s="24" t="n"/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ft</t>
        </is>
      </c>
      <c r="E27" s="5" t="inlineStr">
        <is>
          <t>m</t>
        </is>
      </c>
      <c r="F27" s="23" t="n"/>
      <c r="G27" s="23" t="n"/>
      <c r="H27" s="23" t="n"/>
      <c r="I27" s="23" t="n"/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ft</t>
        </is>
      </c>
      <c r="E28" s="8" t="inlineStr">
        <is>
          <t>m</t>
        </is>
      </c>
      <c r="F28" s="24" t="n"/>
      <c r="G28" s="24" t="n"/>
      <c r="H28" s="24" t="n"/>
      <c r="I28" s="24" t="n"/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ft</t>
        </is>
      </c>
      <c r="E29" s="5" t="inlineStr">
        <is>
          <t>m</t>
        </is>
      </c>
      <c r="F29" s="23" t="n"/>
      <c r="G29" s="23" t="n"/>
      <c r="H29" s="23" t="n"/>
      <c r="I29" s="23" t="n"/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ft</t>
        </is>
      </c>
      <c r="E30" s="8" t="inlineStr">
        <is>
          <t>m</t>
        </is>
      </c>
      <c r="F30" s="24" t="n"/>
      <c r="G30" s="24" t="n"/>
      <c r="H30" s="24" t="n"/>
      <c r="I30" s="24" t="n"/>
    </row>
    <row r="32">
      <c r="B32" s="18" t="inlineStr">
        <is>
          <t>RAZOES publicadas pela fonte (em branco = calculada)</t>
        </is>
      </c>
    </row>
    <row r="33">
      <c r="B33" s="25" t="inlineStr">
        <is>
          <t>Comprimento total (L) / Boca (B)</t>
        </is>
      </c>
      <c r="C33" s="25" t="inlineStr">
        <is>
          <t>LOA/BOA</t>
        </is>
      </c>
      <c r="D33" s="25" t="inlineStr">
        <is>
          <t>-</t>
        </is>
      </c>
      <c r="E33" s="25" t="inlineStr">
        <is>
          <t>-</t>
        </is>
      </c>
      <c r="F33" s="26" t="n"/>
      <c r="G33" s="26" t="n"/>
      <c r="H33" s="26" t="n"/>
      <c r="I33" s="26" t="n"/>
    </row>
    <row r="34">
      <c r="B34" s="25" t="inlineStr">
        <is>
          <t>Razao deslocamento-comprimento (DLR)</t>
        </is>
      </c>
      <c r="C34" s="25" t="inlineStr">
        <is>
          <t>DLR</t>
        </is>
      </c>
      <c r="D34" s="25" t="inlineStr">
        <is>
          <t>-</t>
        </is>
      </c>
      <c r="E34" s="25" t="inlineStr">
        <is>
          <t>-</t>
        </is>
      </c>
      <c r="F34" s="26" t="n"/>
      <c r="G34" s="26" t="n"/>
      <c r="H34" s="26" t="n"/>
      <c r="I34" s="26" t="n"/>
    </row>
    <row r="35">
      <c r="B35" s="25" t="inlineStr">
        <is>
          <t>Deslocamento / Potencia</t>
        </is>
      </c>
      <c r="C35" s="25" t="inlineStr">
        <is>
          <t>DISP./HP</t>
        </is>
      </c>
      <c r="D35" s="25" t="inlineStr">
        <is>
          <t>-</t>
        </is>
      </c>
      <c r="E35" s="25" t="inlineStr">
        <is>
          <t>kg/kW</t>
        </is>
      </c>
      <c r="F35" s="26" t="n"/>
      <c r="G35" s="26" t="n"/>
      <c r="H35" s="26" t="n"/>
      <c r="I35" s="2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15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40" customWidth="1" min="3" max="3"/>
    <col width="14" customWidth="1" min="4" max="4"/>
    <col width="18" customWidth="1" min="5" max="5"/>
    <col width="14" customWidth="1" min="6" max="6"/>
    <col width="70" customWidth="1" min="7" max="7"/>
  </cols>
  <sheetData>
    <row r="1">
      <c r="B1" s="1" t="inlineStr">
        <is>
          <t>Fontes consultadas</t>
        </is>
      </c>
    </row>
    <row r="2">
      <c r="B2" s="2" t="inlineStr">
        <is>
          <t>Somente paginas efetivamente abertas e lidas. 'sem data identificavel' significa que a pagina nao publica data.</t>
        </is>
      </c>
    </row>
    <row r="4">
      <c r="B4" s="3" t="inlineStr">
        <is>
          <t>Embarcacao</t>
        </is>
      </c>
      <c r="C4" s="3" t="inlineStr">
        <is>
          <t>Fonte</t>
        </is>
      </c>
      <c r="D4" s="3" t="inlineStr">
        <is>
          <t>Tipo</t>
        </is>
      </c>
      <c r="E4" s="3" t="inlineStr">
        <is>
          <t>Publicacao</t>
        </is>
      </c>
      <c r="F4" s="3" t="inlineStr">
        <is>
          <t>Acesso</t>
        </is>
      </c>
      <c r="G4" s="3" t="inlineStr">
        <is>
          <t>Link</t>
        </is>
      </c>
    </row>
    <row r="5">
      <c r="B5" s="27" t="inlineStr">
        <is>
          <t>B&amp;B Yacht Designs (Graham Byrnes) Spindrift 12 (2014)</t>
        </is>
      </c>
      <c r="C5" s="27" t="inlineStr">
        <is>
          <t>Small Boats Magazine - Spindrift 12 (Matthew P. Murphy)</t>
        </is>
      </c>
      <c r="D5" s="28" t="inlineStr">
        <is>
          <t>revista nautica</t>
        </is>
      </c>
      <c r="E5" s="28" t="inlineStr">
        <is>
          <t>2014-08-15</t>
        </is>
      </c>
      <c r="F5" s="28" t="inlineStr">
        <is>
          <t>2026-09-15</t>
        </is>
      </c>
      <c r="G5" s="28" t="inlineStr">
        <is>
          <t>https://smallboatsmonthly.com/article/spindrift-12/</t>
        </is>
      </c>
    </row>
    <row r="6">
      <c r="B6" s="27" t="inlineStr">
        <is>
          <t>B&amp;B Yacht Designs (Graham Byrnes) Spindrift 12 (2014)</t>
        </is>
      </c>
      <c r="C6" s="27" t="inlineStr">
        <is>
          <t>B&amp;B Yacht Designs - Spindrift Series</t>
        </is>
      </c>
      <c r="D6" s="28" t="inlineStr">
        <is>
          <t>estaleiro</t>
        </is>
      </c>
      <c r="E6" s="28" t="inlineStr">
        <is>
          <t>sem data identificavel</t>
        </is>
      </c>
      <c r="F6" s="28" t="inlineStr">
        <is>
          <t>2026-09-15</t>
        </is>
      </c>
      <c r="G6" s="28" t="inlineStr">
        <is>
          <t>https://bandbyachtdesigns.com/spindrift</t>
        </is>
      </c>
    </row>
    <row r="7">
      <c r="B7" s="2" t="inlineStr">
        <is>
          <t>B&amp;B Yacht Designs (Graham Byrnes) Spindrift 12 (2014) - lacunas: lwl, calado, pontal, potencia, vel_max, vel_cruzeiro, autonomia</t>
        </is>
      </c>
    </row>
    <row r="8">
      <c r="B8" s="27" t="inlineStr">
        <is>
          <t>Chesapeake Light Craft (John C. Harris) Passagemaker Dinghy (2016)</t>
        </is>
      </c>
      <c r="C8" s="27" t="inlineStr">
        <is>
          <t>Chesapeake Light Craft - Passagemaker Specifications</t>
        </is>
      </c>
      <c r="D8" s="28" t="inlineStr">
        <is>
          <t>estaleiro</t>
        </is>
      </c>
      <c r="E8" s="28" t="inlineStr">
        <is>
          <t>sem data identificavel</t>
        </is>
      </c>
      <c r="F8" s="28" t="inlineStr">
        <is>
          <t>2026-09-15</t>
        </is>
      </c>
      <c r="G8" s="28" t="inlineStr">
        <is>
          <t>https://clcboats.com/products/passagemaker-take-apart</t>
        </is>
      </c>
    </row>
    <row r="9">
      <c r="B9" s="27" t="inlineStr">
        <is>
          <t>Chesapeake Light Craft (John C. Harris) Passagemaker Dinghy (2016)</t>
        </is>
      </c>
      <c r="C9" s="27" t="inlineStr">
        <is>
          <t>Small Boats Monthly - Passagemaker Dinghy (Ken Textor)</t>
        </is>
      </c>
      <c r="D9" s="28" t="inlineStr">
        <is>
          <t>revista nautica</t>
        </is>
      </c>
      <c r="E9" s="28" t="inlineStr">
        <is>
          <t>2016-02-01</t>
        </is>
      </c>
      <c r="F9" s="28" t="inlineStr">
        <is>
          <t>2026-09-15</t>
        </is>
      </c>
      <c r="G9" s="28" t="inlineStr">
        <is>
          <t>https://smallboatsmonthly.com/article/passagemaker-dinghy/</t>
        </is>
      </c>
    </row>
    <row r="10">
      <c r="B10" s="2" t="inlineStr">
        <is>
          <t>Chesapeake Light Craft (John C. Harris) Passagemaker Dinghy (2016) - lacunas: lwl, pontal, potencia, vel_max, vel_cruzeiro, autonomia</t>
        </is>
      </c>
    </row>
    <row r="11">
      <c r="B11" s="27" t="inlineStr">
        <is>
          <t>Chesapeake Light Craft (John C. Harris) Skerry (2023)</t>
        </is>
      </c>
      <c r="C11" s="27" t="inlineStr">
        <is>
          <t>Small Craft Advisor - Boat Review: CLC Skerry</t>
        </is>
      </c>
      <c r="D11" s="28" t="inlineStr">
        <is>
          <t>revista nautica</t>
        </is>
      </c>
      <c r="E11" s="28" t="inlineStr">
        <is>
          <t>2023-01-23</t>
        </is>
      </c>
      <c r="F11" s="28" t="inlineStr">
        <is>
          <t>2026-09-15</t>
        </is>
      </c>
      <c r="G11" s="28" t="inlineStr">
        <is>
          <t>https://smallcraftadvisor.substack.com/p/boat-review-clc-skerry</t>
        </is>
      </c>
    </row>
    <row r="12">
      <c r="B12" s="2" t="inlineStr">
        <is>
          <t>Chesapeake Light Craft (John C. Harris) Skerry (2023) - lacunas: lwl, pontal, potencia, vel_max, vel_cruzeiro, autonomia</t>
        </is>
      </c>
    </row>
    <row r="13">
      <c r="B13" s="27" t="inlineStr">
        <is>
          <t>Iain Oughtred Designs Acorn Dinghy 10' 2'' (Puffin) (2025)</t>
        </is>
      </c>
      <c r="C13" s="27" t="inlineStr">
        <is>
          <t>Small Boats Monthly - 10' 2'' Acorn Dinghy Design</t>
        </is>
      </c>
      <c r="D13" s="28" t="inlineStr">
        <is>
          <t>revista nautica</t>
        </is>
      </c>
      <c r="E13" s="28" t="inlineStr">
        <is>
          <t>2025-06-01</t>
        </is>
      </c>
      <c r="F13" s="28" t="inlineStr">
        <is>
          <t>2026-09-15</t>
        </is>
      </c>
      <c r="G13" s="28" t="inlineStr">
        <is>
          <t>https://smallboatsmonthly.com/article/10-2-acorn-dinghy/</t>
        </is>
      </c>
    </row>
    <row r="14">
      <c r="B14" s="27" t="inlineStr">
        <is>
          <t>Iain Oughtred Designs Acorn Dinghy 10' 2'' (Puffin) (2025)</t>
        </is>
      </c>
      <c r="C14" s="27" t="inlineStr">
        <is>
          <t>Oughtred Boats - Dinghies Catalogue</t>
        </is>
      </c>
      <c r="D14" s="28" t="inlineStr">
        <is>
          <t>estaleiro</t>
        </is>
      </c>
      <c r="E14" s="28" t="inlineStr">
        <is>
          <t>sem data identificavel</t>
        </is>
      </c>
      <c r="F14" s="28" t="inlineStr">
        <is>
          <t>2026-09-15</t>
        </is>
      </c>
      <c r="G14" s="28" t="inlineStr">
        <is>
          <t>https://www.oughtredboats.com/mainpages/dinghies.html</t>
        </is>
      </c>
    </row>
    <row r="15">
      <c r="B15" s="2" t="inlineStr">
        <is>
          <t>Iain Oughtred Designs Acorn Dinghy 10' 2'' (Puffin) (2025) - lacunas: pontal, potencia, vel_max, vel_cruzeiro, autonomia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60" customWidth="1" min="3" max="3"/>
    <col width="12" customWidth="1" min="4" max="4"/>
    <col width="18" customWidth="1" min="5" max="5"/>
    <col width="46" customWidth="1" min="6" max="6"/>
  </cols>
  <sheetData>
    <row r="2">
      <c r="B2" s="1" t="inlineStr">
        <is>
          <t>Fatores de conversao utilizados</t>
        </is>
      </c>
    </row>
    <row r="4">
      <c r="B4" s="3" t="inlineStr">
        <is>
          <t>Grandeza</t>
        </is>
      </c>
      <c r="C4" s="3" t="inlineStr">
        <is>
          <t>De</t>
        </is>
      </c>
      <c r="D4" s="3" t="inlineStr">
        <is>
          <t>Para</t>
        </is>
      </c>
      <c r="E4" s="3" t="inlineStr">
        <is>
          <t>Fator</t>
        </is>
      </c>
      <c r="F4" s="3" t="inlineStr">
        <is>
          <t>Observacao</t>
        </is>
      </c>
    </row>
    <row r="5">
      <c r="B5" s="25" t="inlineStr">
        <is>
          <t>Comprimento</t>
        </is>
      </c>
      <c r="C5" s="25" t="inlineStr">
        <is>
          <t>ft</t>
        </is>
      </c>
      <c r="D5" s="25" t="inlineStr">
        <is>
          <t>m</t>
        </is>
      </c>
      <c r="E5" s="29" t="n">
        <v>0.3048</v>
      </c>
      <c r="F5" s="25" t="inlineStr">
        <is>
          <t>Exato (definicao internacional do pe)</t>
        </is>
      </c>
    </row>
    <row r="6">
      <c r="B6" s="25" t="inlineStr">
        <is>
          <t>Massa / peso</t>
        </is>
      </c>
      <c r="C6" s="25" t="inlineStr">
        <is>
          <t>lb</t>
        </is>
      </c>
      <c r="D6" s="25" t="inlineStr">
        <is>
          <t>kg</t>
        </is>
      </c>
      <c r="E6" s="29" t="n">
        <v>0.45359237</v>
      </c>
      <c r="F6" s="25" t="inlineStr">
        <is>
          <t>Exato (libra avoirdupois)</t>
        </is>
      </c>
    </row>
    <row r="7">
      <c r="B7" s="25" t="inlineStr">
        <is>
          <t>Volume</t>
        </is>
      </c>
      <c r="C7" s="25" t="inlineStr">
        <is>
          <t>US gal</t>
        </is>
      </c>
      <c r="D7" s="25" t="inlineStr">
        <is>
          <t>L</t>
        </is>
      </c>
      <c r="E7" s="29" t="n">
        <v>3.785411784</v>
      </c>
      <c r="F7" s="25" t="inlineStr">
        <is>
          <t>Galao americano</t>
        </is>
      </c>
    </row>
    <row r="8">
      <c r="B8" s="25" t="inlineStr">
        <is>
          <t>Potencia</t>
        </is>
      </c>
      <c r="C8" s="25" t="inlineStr">
        <is>
          <t>hp</t>
        </is>
      </c>
      <c r="D8" s="25" t="inlineStr">
        <is>
          <t>kW</t>
        </is>
      </c>
      <c r="E8" s="29" t="n">
        <v>0.745699872</v>
      </c>
      <c r="F8" s="25" t="inlineStr">
        <is>
          <t>Horsepower mecanico (550 ft.lbf/s)</t>
        </is>
      </c>
    </row>
    <row r="9">
      <c r="B9" s="25" t="inlineStr">
        <is>
          <t>Velocidade</t>
        </is>
      </c>
      <c r="C9" s="25" t="inlineStr">
        <is>
          <t>mph</t>
        </is>
      </c>
      <c r="D9" s="25" t="inlineStr">
        <is>
          <t>kn</t>
        </is>
      </c>
      <c r="E9" s="29" t="n">
        <v>0.868976242</v>
      </c>
      <c r="F9" s="25" t="inlineStr">
        <is>
          <t>Milha terrestre/h para no (1 kn = 1,852 km/h)</t>
        </is>
      </c>
    </row>
    <row r="10">
      <c r="B10" s="25" t="inlineStr">
        <is>
          <t>Area</t>
        </is>
      </c>
      <c r="C10" s="25" t="inlineStr">
        <is>
          <t>ft2</t>
        </is>
      </c>
      <c r="D10" s="25" t="inlineStr">
        <is>
          <t>m2</t>
        </is>
      </c>
      <c r="E10" s="29" t="n">
        <v>0.09290304000000001</v>
      </c>
      <c r="F10" s="25" t="inlineStr">
        <is>
          <t>Exato (0,3048^2)</t>
        </is>
      </c>
    </row>
    <row r="11">
      <c r="B11" s="25" t="inlineStr">
        <is>
          <t>Massa (tonelada longa)</t>
        </is>
      </c>
      <c r="C11" s="25" t="inlineStr">
        <is>
          <t>long ton</t>
        </is>
      </c>
      <c r="D11" s="25" t="inlineStr">
        <is>
          <t>kg</t>
        </is>
      </c>
      <c r="E11" s="29" t="n">
        <v>1016.0469088</v>
      </c>
      <c r="F11" s="25" t="inlineStr">
        <is>
          <t>Exato (2240 lb). Usado para recompor o DLR</t>
        </is>
      </c>
    </row>
    <row r="12">
      <c r="B12" s="25" t="inlineStr">
        <is>
          <t>Densidade de massa</t>
        </is>
      </c>
      <c r="C12" s="25" t="inlineStr">
        <is>
          <t>lb/hp</t>
        </is>
      </c>
      <c r="D12" s="25" t="inlineStr">
        <is>
          <t>kg/kW</t>
        </is>
      </c>
      <c r="E12" s="29">
        <f>E6/E8</f>
        <v/>
      </c>
      <c r="F12" s="25" t="inlineStr">
        <is>
          <t>Derivado: fator lb-&gt;kg dividido por fator hp-&gt;kW</t>
        </is>
      </c>
    </row>
    <row r="14">
      <c r="B14" s="30" t="inlineStr">
        <is>
          <t>Nao convertidos (permanecem no original)</t>
        </is>
      </c>
    </row>
    <row r="15">
      <c r="B15" t="inlineStr">
        <is>
          <t>Razao LOA/BOA</t>
        </is>
      </c>
      <c r="C15" t="inlineStr">
        <is>
          <t>Adimensional.</t>
        </is>
      </c>
    </row>
    <row r="16">
      <c r="B16" t="inlineStr">
        <is>
          <t>DLR</t>
        </is>
      </c>
      <c r="C16" t="inlineStr">
        <is>
          <t>Coeficiente definido em unidades imperiais (desloc. em long tons / (0,01 x LWL_pes)^3). Recalcular em SI mudaria a definicao; a formula recompoe as unidades imperiais a partir dos valores em SI.</t>
        </is>
      </c>
    </row>
    <row r="17">
      <c r="B17" t="inlineStr">
        <is>
          <t>Deadrise</t>
        </is>
      </c>
      <c r="C17" t="inlineStr">
        <is>
          <t>Angulo em graus - unidade comum aos dois sistemas.</t>
        </is>
      </c>
    </row>
    <row r="18">
      <c r="B18" t="inlineStr">
        <is>
          <t>Autonomia (NM)</t>
        </is>
      </c>
      <c r="C18" t="inlineStr">
        <is>
          <t>Milha nautica mantida (1 NM = 1,852 km).</t>
        </is>
      </c>
    </row>
    <row r="19">
      <c r="B19" t="inlineStr">
        <is>
          <t>Motorizacao</t>
        </is>
      </c>
      <c r="C19" t="inlineStr">
        <is>
          <t>Texto original preservado - designacoes comerciais dos motores (ex.: '800 HP') sao nomes de modelo.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2026-09-17T22:31:42Z</dcterms:created>
  <dcterms:modified xmlns:dcterms="http://purl.org/dc/terms/" xmlns:xsi="http://www.w3.org/2001/XMLSchema-instance" xsi:type="dcterms:W3CDTF">2026-09-17T22:31:42Z</dcterms:modified>
</cp:coreProperties>
</file>