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L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Jeremy Rogers Ltd. / JJ Taylor Contessa 32 (1971)</t>
        </is>
      </c>
      <c r="F4" s="3" t="inlineStr">
        <is>
          <t>Island Packet Yachts Island Packet 31 (1983)</t>
        </is>
      </c>
      <c r="G4" s="3" t="inlineStr">
        <is>
          <t>Cape Dory Yachts Cape Dory 30 MK II (1987)</t>
        </is>
      </c>
      <c r="H4" s="3" t="inlineStr">
        <is>
          <t>Hallberg-Rassy Hallberg-Rassy 312 (1979)</t>
        </is>
      </c>
      <c r="I4" s="3" t="inlineStr">
        <is>
          <t>Pacific Seacraft Pacific Seacraft 31 (1987)</t>
        </is>
      </c>
      <c r="J4" s="3" t="inlineStr">
        <is>
          <t>Northshore Yachts / Pheon Yachts Vancouver 32 (1986)</t>
        </is>
      </c>
      <c r="K4" s="3" t="inlineStr">
        <is>
          <t>Tartan Marine Tartan 30 (1970)</t>
        </is>
      </c>
      <c r="L4" s="3" t="inlineStr">
        <is>
          <t>Whitby Boat Works Ltd. Alberg 30 (1962)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  <c r="H7" s="6">
        <f>IF('Original (fonte)'!I7="","",'Original (fonte)'!I7)</f>
        <v/>
      </c>
      <c r="I7" s="6">
        <f>IF('Original (fonte)'!J7="","",'Original (fonte)'!J7*Fatores!$E$5)</f>
        <v/>
      </c>
      <c r="J7" s="6">
        <f>IF('Original (fonte)'!K7="","",'Original (fonte)'!K7*Fatores!$E$5)</f>
        <v/>
      </c>
      <c r="K7" s="6">
        <f>IF('Original (fonte)'!L7="","",'Original (fonte)'!L7*Fatores!$E$5)</f>
        <v/>
      </c>
      <c r="L7" s="6">
        <f>IF('Original (fonte)'!M7="","",'Original (fonte)'!M7*Fatores!$E$5)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  <c r="H8" s="9">
        <f>IF('Original (fonte)'!I8="","",'Original (fonte)'!I8)</f>
        <v/>
      </c>
      <c r="I8" s="9">
        <f>IF('Original (fonte)'!J8="","",'Original (fonte)'!J8*Fatores!$E$5)</f>
        <v/>
      </c>
      <c r="J8" s="9">
        <f>IF('Original (fonte)'!K8="","",'Original (fonte)'!K8*Fatores!$E$5)</f>
        <v/>
      </c>
      <c r="K8" s="9">
        <f>IF('Original (fonte)'!L8="","",'Original (fonte)'!L8*Fatores!$E$5)</f>
        <v/>
      </c>
      <c r="L8" s="9">
        <f>IF('Original (fonte)'!M8="","",'Original (fonte)'!M8*Fatores!$E$5)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  <c r="H9" s="6">
        <f>IF('Original (fonte)'!I9="","",'Original (fonte)'!I9)</f>
        <v/>
      </c>
      <c r="I9" s="6">
        <f>IF('Original (fonte)'!J9="","",'Original (fonte)'!J9*Fatores!$E$5)</f>
        <v/>
      </c>
      <c r="J9" s="6">
        <f>IF('Original (fonte)'!K9="","",'Original (fonte)'!K9*Fatores!$E$5)</f>
        <v/>
      </c>
      <c r="K9" s="6">
        <f>IF('Original (fonte)'!L9="","",'Original (fonte)'!L9*Fatores!$E$5)</f>
        <v/>
      </c>
      <c r="L9" s="6">
        <f>IF('Original (fonte)'!M9="","",'Original (fonte)'!M9*Fatores!$E$5)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  <c r="H10" s="9">
        <f>IF('Original (fonte)'!I10="","",'Original (fonte)'!I10)</f>
        <v/>
      </c>
      <c r="I10" s="9">
        <f>IF('Original (fonte)'!J10="","",'Original (fonte)'!J10*Fatores!$E$5)</f>
        <v/>
      </c>
      <c r="J10" s="9">
        <f>IF('Original (fonte)'!K10="","",'Original (fonte)'!K10*Fatores!$E$5)</f>
        <v/>
      </c>
      <c r="K10" s="9">
        <f>IF('Original (fonte)'!L10="","",'Original (fonte)'!L10*Fatores!$E$5)</f>
        <v/>
      </c>
      <c r="L10" s="9">
        <f>IF('Original (fonte)'!M10="","",'Original (fonte)'!M10*Fatores!$E$5)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  <c r="H11" s="6">
        <f>IF('Original (fonte)'!I11="","",'Original (fonte)'!I11)</f>
        <v/>
      </c>
      <c r="I11" s="6">
        <f>IF('Original (fonte)'!J11="","",'Original (fonte)'!J11*Fatores!$E$5)</f>
        <v/>
      </c>
      <c r="J11" s="6">
        <f>IF('Original (fonte)'!K11="","",'Original (fonte)'!K11*Fatores!$E$5)</f>
        <v/>
      </c>
      <c r="K11" s="6">
        <f>IF('Original (fonte)'!L11="","",'Original (fonte)'!L11*Fatores!$E$5)</f>
        <v/>
      </c>
      <c r="L11" s="6">
        <f>IF('Original (fonte)'!M11="","",'Original (fonte)'!M11*Fatores!$E$5)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  <c r="H12" s="10">
        <f>IF('Original (fonte)'!I12="","",'Original (fonte)'!I12)</f>
        <v/>
      </c>
      <c r="I12" s="10">
        <f>IF('Original (fonte)'!J12="","",'Original (fonte)'!J12*Fatores!$E$6)</f>
        <v/>
      </c>
      <c r="J12" s="10">
        <f>IF('Original (fonte)'!K12="","",'Original (fonte)'!K12*Fatores!$E$6)</f>
        <v/>
      </c>
      <c r="K12" s="10">
        <f>IF('Original (fonte)'!L12="","",'Original (fonte)'!L12*Fatores!$E$6)</f>
        <v/>
      </c>
      <c r="L12" s="10">
        <f>IF('Original (fonte)'!M12="","",'Original (fonte)'!M12*Fatores!$E$6)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  <c r="I13" s="11">
        <f>IF('Original (fonte)'!J13="","",'Original (fonte)'!J13)</f>
        <v/>
      </c>
      <c r="J13" s="11">
        <f>IF('Original (fonte)'!K13="","",'Original (fonte)'!K13)</f>
        <v/>
      </c>
      <c r="K13" s="11">
        <f>IF('Original (fonte)'!L13="","",'Original (fonte)'!L13)</f>
        <v/>
      </c>
      <c r="L13" s="11">
        <f>IF('Original (fonte)'!M13="","",'Original (fonte)'!M13)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  <c r="H14" s="9">
        <f>IF('Original (fonte)'!I14="","",'Original (fonte)'!I14)</f>
        <v/>
      </c>
      <c r="I14" s="9">
        <f>IF('Original (fonte)'!J14="","",'Original (fonte)'!J14*Fatores!$E$5)</f>
        <v/>
      </c>
      <c r="J14" s="9">
        <f>IF('Original (fonte)'!K14="","",'Original (fonte)'!K14*Fatores!$E$5)</f>
        <v/>
      </c>
      <c r="K14" s="9">
        <f>IF('Original (fonte)'!L14="","",'Original (fonte)'!L14*Fatores!$E$5)</f>
        <v/>
      </c>
      <c r="L14" s="9">
        <f>IF('Original (fonte)'!M14="","",'Original (fonte)'!M14*Fatores!$E$5)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  <c r="H15" s="6">
        <f>IF('Original (fonte)'!I15="","",'Original (fonte)'!I15)</f>
        <v/>
      </c>
      <c r="I15" s="6">
        <f>IF('Original (fonte)'!J15="","",'Original (fonte)'!J15*Fatores!$E$10)</f>
        <v/>
      </c>
      <c r="J15" s="6">
        <f>IF('Original (fonte)'!K15="","",'Original (fonte)'!K15*Fatores!$E$10)</f>
        <v/>
      </c>
      <c r="K15" s="6">
        <f>IF('Original (fonte)'!L15="","",'Original (fonte)'!L15*Fatores!$E$10)</f>
        <v/>
      </c>
      <c r="L15" s="6">
        <f>IF('Original (fonte)'!M15="","",'Original (fonte)'!M15*Fatores!$E$10)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  <c r="H16" s="10">
        <f>IF('Original (fonte)'!I16="","",'Original (fonte)'!I16)</f>
        <v/>
      </c>
      <c r="I16" s="10">
        <f>IF('Original (fonte)'!J16="","",'Original (fonte)'!J16*Fatores!$E$7)</f>
        <v/>
      </c>
      <c r="J16" s="10">
        <f>IF('Original (fonte)'!K16="","",'Original (fonte)'!K16*Fatores!$E$7)</f>
        <v/>
      </c>
      <c r="K16" s="10">
        <f>IF('Original (fonte)'!L16="","",'Original (fonte)'!L16*Fatores!$E$7)</f>
        <v/>
      </c>
      <c r="L16" s="10">
        <f>IF('Original (fonte)'!M16="","",'Original (fonte)'!M16*Fatores!$E$7)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  <c r="H17" s="12">
        <f>IF('Original (fonte)'!I17="","",'Original (fonte)'!I17)</f>
        <v/>
      </c>
      <c r="I17" s="12">
        <f>IF('Original (fonte)'!J17="","",'Original (fonte)'!J17*Fatores!$E$7)</f>
        <v/>
      </c>
      <c r="J17" s="12">
        <f>IF('Original (fonte)'!K17="","",'Original (fonte)'!K17*Fatores!$E$7)</f>
        <v/>
      </c>
      <c r="K17" s="12">
        <f>IF('Original (fonte)'!L17="","",'Original (fonte)'!L17*Fatores!$E$7)</f>
        <v/>
      </c>
      <c r="L17" s="12">
        <f>IF('Original (fonte)'!M17="","",'Original (fonte)'!M17*Fatores!$E$7)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  <c r="H18" s="10">
        <f>IF('Original (fonte)'!I18="","",'Original (fonte)'!I18)</f>
        <v/>
      </c>
      <c r="I18" s="10">
        <f>IF('Original (fonte)'!J18="","",'Original (fonte)'!J18*Fatores!$E$7)</f>
        <v/>
      </c>
      <c r="J18" s="10">
        <f>IF('Original (fonte)'!K18="","",'Original (fonte)'!K18*Fatores!$E$7)</f>
        <v/>
      </c>
      <c r="K18" s="10">
        <f>IF('Original (fonte)'!L18="","",'Original (fonte)'!L18*Fatores!$E$7)</f>
        <v/>
      </c>
      <c r="L18" s="10">
        <f>IF('Original (fonte)'!M18="","",'Original (fonte)'!M18*Fatores!$E$7)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  <c r="H19" s="12">
        <f>IF('Original (fonte)'!I19="","",'Original (fonte)'!I19)</f>
        <v/>
      </c>
      <c r="I19" s="12">
        <f>IF('Original (fonte)'!J19="","",'Original (fonte)'!J19*Fatores!$E$8)</f>
        <v/>
      </c>
      <c r="J19" s="12">
        <f>IF('Original (fonte)'!K19="","",'Original (fonte)'!K19*Fatores!$E$8)</f>
        <v/>
      </c>
      <c r="K19" s="12">
        <f>IF('Original (fonte)'!L19="","",'Original (fonte)'!L19*Fatores!$E$8)</f>
        <v/>
      </c>
      <c r="L19" s="12">
        <f>IF('Original (fonte)'!M19="","",'Original (fonte)'!M19*Fatores!$E$8)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  <c r="I20" s="13">
        <f>IF('Original (fonte)'!J20="","",'Original (fonte)'!J20)</f>
        <v/>
      </c>
      <c r="J20" s="13">
        <f>IF('Original (fonte)'!K20="","",'Original (fonte)'!K20)</f>
        <v/>
      </c>
      <c r="K20" s="13">
        <f>IF('Original (fonte)'!L20="","",'Original (fonte)'!L20)</f>
        <v/>
      </c>
      <c r="L20" s="13">
        <f>IF('Original (fonte)'!M20="","",'Original (fonte)'!M20)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  <c r="I21" s="14">
        <f>IF('Original (fonte)'!J21="","",'Original (fonte)'!J21)</f>
        <v/>
      </c>
      <c r="J21" s="14">
        <f>IF('Original (fonte)'!K21="","",'Original (fonte)'!K21)</f>
        <v/>
      </c>
      <c r="K21" s="14">
        <f>IF('Original (fonte)'!L21="","",'Original (fonte)'!L21)</f>
        <v/>
      </c>
      <c r="L21" s="14">
        <f>IF('Original (fonte)'!M21="","",'Original (fonte)'!M21)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  <c r="H22" s="15">
        <f>IF('Original (fonte)'!I22="","",'Original (fonte)'!I22)</f>
        <v/>
      </c>
      <c r="I22" s="15">
        <f>IF('Original (fonte)'!J22="","",'Original (fonte)'!J22*Fatores!$E$9)</f>
        <v/>
      </c>
      <c r="J22" s="15">
        <f>IF('Original (fonte)'!K22="","",'Original (fonte)'!K22*Fatores!$E$9)</f>
        <v/>
      </c>
      <c r="K22" s="15">
        <f>IF('Original (fonte)'!L22="","",'Original (fonte)'!L22*Fatores!$E$9)</f>
        <v/>
      </c>
      <c r="L22" s="15">
        <f>IF('Original (fonte)'!M22="","",'Original (fonte)'!M22*Fatores!$E$9)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  <c r="H23" s="16">
        <f>IF('Original (fonte)'!I23="","",'Original (fonte)'!I23)</f>
        <v/>
      </c>
      <c r="I23" s="16">
        <f>IF('Original (fonte)'!J23="","",'Original (fonte)'!J23*Fatores!$E$9)</f>
        <v/>
      </c>
      <c r="J23" s="16">
        <f>IF('Original (fonte)'!K23="","",'Original (fonte)'!K23*Fatores!$E$9)</f>
        <v/>
      </c>
      <c r="K23" s="16">
        <f>IF('Original (fonte)'!L23="","",'Original (fonte)'!L23*Fatores!$E$9)</f>
        <v/>
      </c>
      <c r="L23" s="16">
        <f>IF('Original (fonte)'!M23="","",'Original (fonte)'!M23*Fatores!$E$9)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  <c r="I24" s="17">
        <f>IF('Original (fonte)'!J24="","",'Original (fonte)'!J24)</f>
        <v/>
      </c>
      <c r="J24" s="17">
        <f>IF('Original (fonte)'!K24="","",'Original (fonte)'!K24)</f>
        <v/>
      </c>
      <c r="K24" s="17">
        <f>IF('Original (fonte)'!L24="","",'Original (fonte)'!L24)</f>
        <v/>
      </c>
      <c r="L24" s="17">
        <f>IF('Original (fonte)'!M24="","",'Original (fonte)'!M24)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  <c r="H25" s="6">
        <f>IF('Original (fonte)'!I25="","",'Original (fonte)'!I25)</f>
        <v/>
      </c>
      <c r="I25" s="6">
        <f>IF('Original (fonte)'!J25="","",'Original (fonte)'!J25*Fatores!$E$5)</f>
        <v/>
      </c>
      <c r="J25" s="6">
        <f>IF('Original (fonte)'!K25="","",'Original (fonte)'!K25*Fatores!$E$5)</f>
        <v/>
      </c>
      <c r="K25" s="6">
        <f>IF('Original (fonte)'!L25="","",'Original (fonte)'!L25*Fatores!$E$5)</f>
        <v/>
      </c>
      <c r="L25" s="6">
        <f>IF('Original (fonte)'!M25="","",'Original (fonte)'!M25*Fatores!$E$5)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  <c r="H26" s="9">
        <f>IF('Original (fonte)'!I26="","",'Original (fonte)'!I26)</f>
        <v/>
      </c>
      <c r="I26" s="9">
        <f>IF('Original (fonte)'!J26="","",'Original (fonte)'!J26*Fatores!$E$5)</f>
        <v/>
      </c>
      <c r="J26" s="9">
        <f>IF('Original (fonte)'!K26="","",'Original (fonte)'!K26*Fatores!$E$5)</f>
        <v/>
      </c>
      <c r="K26" s="9">
        <f>IF('Original (fonte)'!L26="","",'Original (fonte)'!L26*Fatores!$E$5)</f>
        <v/>
      </c>
      <c r="L26" s="9">
        <f>IF('Original (fonte)'!M26="","",'Original (fonte)'!M26*Fatores!$E$5)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  <c r="H27" s="6">
        <f>IF('Original (fonte)'!I27="","",'Original (fonte)'!I27)</f>
        <v/>
      </c>
      <c r="I27" s="6">
        <f>IF('Original (fonte)'!J27="","",'Original (fonte)'!J27*Fatores!$E$5)</f>
        <v/>
      </c>
      <c r="J27" s="6">
        <f>IF('Original (fonte)'!K27="","",'Original (fonte)'!K27*Fatores!$E$5)</f>
        <v/>
      </c>
      <c r="K27" s="6">
        <f>IF('Original (fonte)'!L27="","",'Original (fonte)'!L27*Fatores!$E$5)</f>
        <v/>
      </c>
      <c r="L27" s="6">
        <f>IF('Original (fonte)'!M27="","",'Original (fonte)'!M27*Fatores!$E$5)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  <c r="H28" s="9">
        <f>IF('Original (fonte)'!I28="","",'Original (fonte)'!I28)</f>
        <v/>
      </c>
      <c r="I28" s="9">
        <f>IF('Original (fonte)'!J28="","",'Original (fonte)'!J28*Fatores!$E$5)</f>
        <v/>
      </c>
      <c r="J28" s="9">
        <f>IF('Original (fonte)'!K28="","",'Original (fonte)'!K28*Fatores!$E$5)</f>
        <v/>
      </c>
      <c r="K28" s="9">
        <f>IF('Original (fonte)'!L28="","",'Original (fonte)'!L28*Fatores!$E$5)</f>
        <v/>
      </c>
      <c r="L28" s="9">
        <f>IF('Original (fonte)'!M28="","",'Original (fonte)'!M28*Fatores!$E$5)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  <c r="H29" s="6">
        <f>IF('Original (fonte)'!I29="","",'Original (fonte)'!I29)</f>
        <v/>
      </c>
      <c r="I29" s="6">
        <f>IF('Original (fonte)'!J29="","",'Original (fonte)'!J29*Fatores!$E$5)</f>
        <v/>
      </c>
      <c r="J29" s="6">
        <f>IF('Original (fonte)'!K29="","",'Original (fonte)'!K29*Fatores!$E$5)</f>
        <v/>
      </c>
      <c r="K29" s="6">
        <f>IF('Original (fonte)'!L29="","",'Original (fonte)'!L29*Fatores!$E$5)</f>
        <v/>
      </c>
      <c r="L29" s="6">
        <f>IF('Original (fonte)'!M29="","",'Original (fonte)'!M29*Fatores!$E$5)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  <c r="H30" s="9">
        <f>IF('Original (fonte)'!I30="","",'Original (fonte)'!I30)</f>
        <v/>
      </c>
      <c r="I30" s="9">
        <f>IF('Original (fonte)'!J30="","",'Original (fonte)'!J30*Fatores!$E$5)</f>
        <v/>
      </c>
      <c r="J30" s="9">
        <f>IF('Original (fonte)'!K30="","",'Original (fonte)'!K30*Fatores!$E$5)</f>
        <v/>
      </c>
      <c r="K30" s="9">
        <f>IF('Original (fonte)'!L30="","",'Original (fonte)'!L30*Fatores!$E$5)</f>
        <v/>
      </c>
      <c r="L30" s="9">
        <f>IF('Original (fonte)'!M30="","",'Original (fonte)'!M30*Fatores!$E$5)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  <c r="I33" s="19">
        <f>IF('Original (fonte)'!J33&lt;&gt;"",'Original (fonte)'!J33,IF(OR(I7="",I9="",I9=0),"",I7/I9))</f>
        <v/>
      </c>
      <c r="J33" s="19">
        <f>IF('Original (fonte)'!K33&lt;&gt;"",'Original (fonte)'!K33,IF(OR(J7="",J9="",J9=0),"",J7/J9))</f>
        <v/>
      </c>
      <c r="K33" s="19">
        <f>IF('Original (fonte)'!L33&lt;&gt;"",'Original (fonte)'!L33,IF(OR(K7="",K9="",K9=0),"",K7/K9))</f>
        <v/>
      </c>
      <c r="L33" s="19">
        <f>IF('Original (fonte)'!M33&lt;&gt;"",'Original (fonte)'!M33,IF(OR(L7="",L9="",L9=0),"",L7/L9))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  <c r="I34" s="20">
        <f>IF('Original (fonte)'!J34&lt;&gt;"",'Original (fonte)'!J34,IF(OR(I12="",I8="",I8=0),"",(I12/Fatores!$E$11)/((0.01*(I8/Fatores!$E$5))^3)))</f>
        <v/>
      </c>
      <c r="J34" s="20">
        <f>IF('Original (fonte)'!K34&lt;&gt;"",'Original (fonte)'!K34,IF(OR(J12="",J8="",J8=0),"",(J12/Fatores!$E$11)/((0.01*(J8/Fatores!$E$5))^3)))</f>
        <v/>
      </c>
      <c r="K34" s="20">
        <f>IF('Original (fonte)'!L34&lt;&gt;"",'Original (fonte)'!L34,IF(OR(K12="",K8="",K8=0),"",(K12/Fatores!$E$11)/((0.01*(K8/Fatores!$E$5))^3)))</f>
        <v/>
      </c>
      <c r="L34" s="20">
        <f>IF('Original (fonte)'!M34&lt;&gt;"",'Original (fonte)'!M34,IF(OR(L12="",L8="",L8=0),"",(L12/Fatores!$E$11)/((0.01*(L8/Fatores!$E$5))^3)))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  <c r="I35" s="19">
        <f>IF('Original (fonte)'!J35&lt;&gt;"",'Original (fonte)'!J35,IF(OR(I12="",I19="",I19=0),"",I12/I19))</f>
        <v/>
      </c>
      <c r="J35" s="19">
        <f>IF('Original (fonte)'!K35&lt;&gt;"",'Original (fonte)'!K35,IF(OR(J12="",J19="",J19=0),"",J12/J19))</f>
        <v/>
      </c>
      <c r="K35" s="19">
        <f>IF('Original (fonte)'!L35&lt;&gt;"",'Original (fonte)'!L35,IF(OR(K12="",K19="",K19=0),"",K12/K19))</f>
        <v/>
      </c>
      <c r="L35" s="19">
        <f>IF('Original (fonte)'!M35&lt;&gt;"",'Original (fonte)'!M35,IF(OR(L12="",L19="",L19=0),"",L12/L19))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M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Jeremy Rogers Ltd. / JJ Taylor Contessa 32 (1971)</t>
        </is>
      </c>
      <c r="G4" s="3" t="inlineStr">
        <is>
          <t>Island Packet Yachts Island Packet 31 (1983)</t>
        </is>
      </c>
      <c r="H4" s="3" t="inlineStr">
        <is>
          <t>Cape Dory Yachts Cape Dory 30 MK II (1987)</t>
        </is>
      </c>
      <c r="I4" s="3" t="inlineStr">
        <is>
          <t>Hallberg-Rassy Hallberg-Rassy 312 (1979)</t>
        </is>
      </c>
      <c r="J4" s="3" t="inlineStr">
        <is>
          <t>Pacific Seacraft Pacific Seacraft 31 (1987)</t>
        </is>
      </c>
      <c r="K4" s="3" t="inlineStr">
        <is>
          <t>Northshore Yachts / Pheon Yachts Vancouver 32 (1986)</t>
        </is>
      </c>
      <c r="L4" s="3" t="inlineStr">
        <is>
          <t>Tartan Marine Tartan 30 (1970)</t>
        </is>
      </c>
      <c r="M4" s="3" t="inlineStr">
        <is>
          <t>Whitby Boat Works Ltd. Alberg 30 (1962)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imperial</t>
        </is>
      </c>
      <c r="I5" s="22" t="inlineStr">
        <is>
          <t>metrico</t>
        </is>
      </c>
      <c r="J5" s="22" t="inlineStr">
        <is>
          <t>imperial</t>
        </is>
      </c>
      <c r="K5" s="22" t="inlineStr">
        <is>
          <t>imperial</t>
        </is>
      </c>
      <c r="L5" s="22" t="inlineStr">
        <is>
          <t>imperial</t>
        </is>
      </c>
      <c r="M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32</v>
      </c>
      <c r="G7" s="23" t="n">
        <v>34.33</v>
      </c>
      <c r="H7" s="23" t="n">
        <v>30.5</v>
      </c>
      <c r="I7" s="23" t="n">
        <v>9.42</v>
      </c>
      <c r="J7" s="23" t="n">
        <v>31.83</v>
      </c>
      <c r="K7" s="23" t="n">
        <v>32</v>
      </c>
      <c r="L7" s="23" t="n">
        <v>29.92</v>
      </c>
      <c r="M7" s="23" t="n">
        <v>30.25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>
        <v>24</v>
      </c>
      <c r="G8" s="24" t="n">
        <v>27.75</v>
      </c>
      <c r="H8" s="24" t="n">
        <v>24.17</v>
      </c>
      <c r="I8" s="24" t="n">
        <v>7.7</v>
      </c>
      <c r="J8" s="24" t="n">
        <v>24.16</v>
      </c>
      <c r="K8" s="24" t="n">
        <v>27.5</v>
      </c>
      <c r="L8" s="24" t="n">
        <v>24.25</v>
      </c>
      <c r="M8" s="24" t="n">
        <v>21.67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9.5</v>
      </c>
      <c r="G9" s="23" t="n">
        <v>11.5</v>
      </c>
      <c r="H9" s="23" t="n">
        <v>10.5</v>
      </c>
      <c r="I9" s="23" t="n">
        <v>3.08</v>
      </c>
      <c r="J9" s="23" t="n">
        <v>9.83</v>
      </c>
      <c r="K9" s="23" t="n">
        <v>10.58</v>
      </c>
      <c r="L9" s="23" t="n">
        <v>10</v>
      </c>
      <c r="M9" s="23" t="n">
        <v>8.75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5.5</v>
      </c>
      <c r="G10" s="24" t="n">
        <v>4</v>
      </c>
      <c r="H10" s="24" t="n">
        <v>4.5</v>
      </c>
      <c r="I10" s="24" t="n">
        <v>1.62</v>
      </c>
      <c r="J10" s="24" t="n">
        <v>4.92</v>
      </c>
      <c r="K10" s="24" t="n">
        <v>4.5</v>
      </c>
      <c r="L10" s="24" t="n">
        <v>4.92</v>
      </c>
      <c r="M10" s="24" t="n">
        <v>4.25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  <c r="I11" s="23" t="n"/>
      <c r="J11" s="23" t="n"/>
      <c r="K11" s="23" t="n"/>
      <c r="L11" s="23" t="n"/>
      <c r="M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9500</v>
      </c>
      <c r="G12" s="24" t="n">
        <v>11000</v>
      </c>
      <c r="H12" s="24" t="n">
        <v>10500</v>
      </c>
      <c r="I12" s="24" t="n">
        <v>4900</v>
      </c>
      <c r="J12" s="24" t="n">
        <v>11000</v>
      </c>
      <c r="K12" s="24" t="n">
        <v>14000</v>
      </c>
      <c r="L12" s="24" t="n">
        <v>8750</v>
      </c>
      <c r="M12" s="24" t="n">
        <v>9000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  <c r="I13" s="23" t="n"/>
      <c r="J13" s="23" t="n"/>
      <c r="K13" s="23" t="n"/>
      <c r="L13" s="23" t="n"/>
      <c r="M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  <c r="I14" s="24" t="n"/>
      <c r="J14" s="24" t="n"/>
      <c r="K14" s="24" t="n"/>
      <c r="L14" s="24" t="n"/>
      <c r="M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/>
      <c r="H15" s="23" t="n"/>
      <c r="I15" s="23" t="n"/>
      <c r="J15" s="23" t="n"/>
      <c r="K15" s="23" t="n"/>
      <c r="L15" s="23" t="n"/>
      <c r="M15" s="23" t="n"/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>
        <v>25</v>
      </c>
      <c r="H16" s="24" t="n">
        <v>20</v>
      </c>
      <c r="I16" s="24" t="n"/>
      <c r="J16" s="24" t="n">
        <v>30</v>
      </c>
      <c r="K16" s="24" t="n">
        <v>45</v>
      </c>
      <c r="L16" s="24" t="n"/>
      <c r="M16" s="24" t="n"/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>
        <v>70</v>
      </c>
      <c r="H17" s="23" t="n">
        <v>70</v>
      </c>
      <c r="I17" s="23" t="n"/>
      <c r="J17" s="23" t="n">
        <v>65</v>
      </c>
      <c r="K17" s="23" t="n">
        <v>75</v>
      </c>
      <c r="L17" s="23" t="n"/>
      <c r="M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  <c r="J18" s="24" t="n"/>
      <c r="K18" s="24" t="n"/>
      <c r="L18" s="24" t="n"/>
      <c r="M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24</v>
      </c>
      <c r="G19" s="23" t="n">
        <v>27</v>
      </c>
      <c r="H19" s="23" t="n">
        <v>23</v>
      </c>
      <c r="I19" s="23" t="n">
        <v>28</v>
      </c>
      <c r="J19" s="23" t="n">
        <v>27</v>
      </c>
      <c r="K19" s="23" t="n">
        <v>24</v>
      </c>
      <c r="L19" s="23" t="n">
        <v>25</v>
      </c>
      <c r="M19" s="23" t="n">
        <v>22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Diesel 24 HP (Bukh/Volvo/Yanmar)</t>
        </is>
      </c>
      <c r="G20" s="13" t="inlineStr">
        <is>
          <t>Diesel 27 HP</t>
        </is>
      </c>
      <c r="H20" s="13" t="inlineStr">
        <is>
          <t>Westerbeke 21A Diesel 23 HP</t>
        </is>
      </c>
      <c r="I20" s="13" t="inlineStr">
        <is>
          <t>Volvo Penta Diesel 28 HP</t>
        </is>
      </c>
      <c r="J20" s="13" t="inlineStr">
        <is>
          <t>Yanmar 3GM30F Diesel</t>
        </is>
      </c>
      <c r="K20" s="13" t="inlineStr">
        <is>
          <t>Yanmar 3GM30 Diesel 24 HP</t>
        </is>
      </c>
      <c r="L20" s="13" t="inlineStr">
        <is>
          <t>Universal Atomic 4 / Diesel 25 HP</t>
        </is>
      </c>
      <c r="M20" s="13" t="inlineStr">
        <is>
          <t>Volvo Penta MD7A / Gas 22 HP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  <c r="J21" s="14" t="n"/>
      <c r="K21" s="14" t="n"/>
      <c r="L21" s="14" t="n"/>
      <c r="M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  <c r="I22" s="24" t="n"/>
      <c r="J22" s="24" t="n"/>
      <c r="K22" s="24" t="n"/>
      <c r="L22" s="24" t="n"/>
      <c r="M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  <c r="I23" s="23" t="n"/>
      <c r="J23" s="23" t="n"/>
      <c r="K23" s="23" t="n"/>
      <c r="L23" s="23" t="n"/>
      <c r="M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  <c r="I24" s="24" t="n"/>
      <c r="J24" s="24" t="n"/>
      <c r="K24" s="24" t="n"/>
      <c r="L24" s="24" t="n"/>
      <c r="M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  <c r="I25" s="23" t="n"/>
      <c r="J25" s="23" t="n"/>
      <c r="K25" s="23" t="n"/>
      <c r="L25" s="23" t="n"/>
      <c r="M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  <c r="I26" s="24" t="n"/>
      <c r="J26" s="24" t="n"/>
      <c r="K26" s="24" t="n"/>
      <c r="L26" s="24" t="n"/>
      <c r="M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  <c r="J27" s="23" t="n"/>
      <c r="K27" s="23" t="n"/>
      <c r="L27" s="23" t="n"/>
      <c r="M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  <c r="J28" s="24" t="n"/>
      <c r="K28" s="24" t="n"/>
      <c r="L28" s="24" t="n"/>
      <c r="M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  <c r="J29" s="23" t="n"/>
      <c r="K29" s="23" t="n"/>
      <c r="L29" s="23" t="n"/>
      <c r="M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  <c r="J30" s="24" t="n"/>
      <c r="K30" s="24" t="n"/>
      <c r="L30" s="24" t="n"/>
      <c r="M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  <c r="I33" s="26" t="n"/>
      <c r="J33" s="26" t="n"/>
      <c r="K33" s="26" t="n"/>
      <c r="L33" s="26" t="n"/>
      <c r="M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  <c r="J34" s="26" t="n"/>
      <c r="K34" s="26" t="n"/>
      <c r="L34" s="26" t="n"/>
      <c r="M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  <c r="J35" s="26" t="n"/>
      <c r="K35" s="26" t="n"/>
      <c r="L35" s="26" t="n"/>
      <c r="M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20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Jeremy Rogers Ltd. / JJ Taylor Contessa 32 (1971)</t>
        </is>
      </c>
      <c r="C5" s="27" t="inlineStr">
        <is>
          <t>SailboatData - Contessa 32</t>
        </is>
      </c>
      <c r="D5" s="28" t="inlineStr">
        <is>
          <t>banco de dados</t>
        </is>
      </c>
      <c r="E5" s="28" t="inlineStr">
        <is>
          <t>sem data identificavel</t>
        </is>
      </c>
      <c r="F5" s="28" t="inlineStr">
        <is>
          <t>2026-09-15</t>
        </is>
      </c>
      <c r="G5" s="28" t="inlineStr">
        <is>
          <t>https://sailboatdata.com/sailboat/contessa-32/</t>
        </is>
      </c>
    </row>
    <row r="6">
      <c r="B6" s="2" t="inlineStr">
        <is>
          <t>Jeremy Rogers Ltd. / JJ Taylor Contessa 32 (1971) - lacunas: combustivel, agua, pontal</t>
        </is>
      </c>
    </row>
    <row r="7">
      <c r="B7" s="27" t="inlineStr">
        <is>
          <t>Island Packet Yachts Island Packet 31 (1983)</t>
        </is>
      </c>
      <c r="C7" s="27" t="inlineStr">
        <is>
          <t>SailboatData - Island Packet 31</t>
        </is>
      </c>
      <c r="D7" s="28" t="inlineStr">
        <is>
          <t>banco de dados</t>
        </is>
      </c>
      <c r="E7" s="28" t="inlineStr">
        <is>
          <t>sem data identificavel</t>
        </is>
      </c>
      <c r="F7" s="28" t="inlineStr">
        <is>
          <t>2026-09-15</t>
        </is>
      </c>
      <c r="G7" s="28" t="inlineStr">
        <is>
          <t>https://sailboatdata.com/sailboat/island-packet-31/</t>
        </is>
      </c>
    </row>
    <row r="8">
      <c r="B8" s="2" t="inlineStr">
        <is>
          <t>Island Packet Yachts Island Packet 31 (1983) - lacunas: pontal</t>
        </is>
      </c>
    </row>
    <row r="9">
      <c r="B9" s="27" t="inlineStr">
        <is>
          <t>Cape Dory Yachts Cape Dory 30 MK II (1987)</t>
        </is>
      </c>
      <c r="C9" s="27" t="inlineStr">
        <is>
          <t>SailboatData - Cape Dory 30 MK II</t>
        </is>
      </c>
      <c r="D9" s="28" t="inlineStr">
        <is>
          <t>banco de dados</t>
        </is>
      </c>
      <c r="E9" s="28" t="inlineStr">
        <is>
          <t>sem data identificavel</t>
        </is>
      </c>
      <c r="F9" s="28" t="inlineStr">
        <is>
          <t>2026-09-15</t>
        </is>
      </c>
      <c r="G9" s="28" t="inlineStr">
        <is>
          <t>https://sailboatdata.com/sailboat/cape-dory-30-mk-ii/</t>
        </is>
      </c>
    </row>
    <row r="10">
      <c r="B10" s="2" t="inlineStr">
        <is>
          <t>Cape Dory Yachts Cape Dory 30 MK II (1987) - lacunas: pontal</t>
        </is>
      </c>
    </row>
    <row r="11">
      <c r="B11" s="27" t="inlineStr">
        <is>
          <t>Hallberg-Rassy Hallberg-Rassy 312 (1979)</t>
        </is>
      </c>
      <c r="C11" s="27" t="inlineStr">
        <is>
          <t>SailboatData - Hallberg-Rassy 312</t>
        </is>
      </c>
      <c r="D11" s="28" t="inlineStr">
        <is>
          <t>banco de dados</t>
        </is>
      </c>
      <c r="E11" s="28" t="inlineStr">
        <is>
          <t>sem data identificavel</t>
        </is>
      </c>
      <c r="F11" s="28" t="inlineStr">
        <is>
          <t>2026-09-15</t>
        </is>
      </c>
      <c r="G11" s="28" t="inlineStr">
        <is>
          <t>https://sailboatdata.com/sailboat/hallberg-rassy-312/</t>
        </is>
      </c>
    </row>
    <row r="12">
      <c r="B12" s="2" t="inlineStr">
        <is>
          <t>Hallberg-Rassy Hallberg-Rassy 312 (1979) - lacunas: pontal, combustivel, agua</t>
        </is>
      </c>
    </row>
    <row r="13">
      <c r="B13" s="27" t="inlineStr">
        <is>
          <t>Pacific Seacraft Pacific Seacraft 31 (1987)</t>
        </is>
      </c>
      <c r="C13" s="27" t="inlineStr">
        <is>
          <t>SailboatData - Pacific Seacraft 31</t>
        </is>
      </c>
      <c r="D13" s="28" t="inlineStr">
        <is>
          <t>banco de dados</t>
        </is>
      </c>
      <c r="E13" s="28" t="inlineStr">
        <is>
          <t>sem data identificavel</t>
        </is>
      </c>
      <c r="F13" s="28" t="inlineStr">
        <is>
          <t>2026-09-15</t>
        </is>
      </c>
      <c r="G13" s="28" t="inlineStr">
        <is>
          <t>https://sailboatdata.com/sailboat/pacific-seacraft-31/</t>
        </is>
      </c>
    </row>
    <row r="14">
      <c r="B14" s="2" t="inlineStr">
        <is>
          <t>Pacific Seacraft Pacific Seacraft 31 (1987) - lacunas: pontal</t>
        </is>
      </c>
    </row>
    <row r="15">
      <c r="B15" s="27" t="inlineStr">
        <is>
          <t>Northshore Yachts / Pheon Yachts Vancouver 32 (1986)</t>
        </is>
      </c>
      <c r="C15" s="27" t="inlineStr">
        <is>
          <t>SailboatData - Vancouver 32</t>
        </is>
      </c>
      <c r="D15" s="28" t="inlineStr">
        <is>
          <t>banco de dados</t>
        </is>
      </c>
      <c r="E15" s="28" t="inlineStr">
        <is>
          <t>sem data identificavel</t>
        </is>
      </c>
      <c r="F15" s="28" t="inlineStr">
        <is>
          <t>2026-09-15</t>
        </is>
      </c>
      <c r="G15" s="28" t="inlineStr">
        <is>
          <t>https://sailboatdata.com/sailboat/vancouver-32/</t>
        </is>
      </c>
    </row>
    <row r="16">
      <c r="B16" s="2" t="inlineStr">
        <is>
          <t>Northshore Yachts / Pheon Yachts Vancouver 32 (1986) - lacunas: pontal</t>
        </is>
      </c>
    </row>
    <row r="17">
      <c r="B17" s="27" t="inlineStr">
        <is>
          <t>Tartan Marine Tartan 30 (1970)</t>
        </is>
      </c>
      <c r="C17" s="27" t="inlineStr">
        <is>
          <t>SailboatData - Tartan 30</t>
        </is>
      </c>
      <c r="D17" s="28" t="inlineStr">
        <is>
          <t>banco de dados</t>
        </is>
      </c>
      <c r="E17" s="28" t="inlineStr">
        <is>
          <t>sem data identificavel</t>
        </is>
      </c>
      <c r="F17" s="28" t="inlineStr">
        <is>
          <t>2026-09-15</t>
        </is>
      </c>
      <c r="G17" s="28" t="inlineStr">
        <is>
          <t>https://sailboatdata.com/sailboat/tartan-30/</t>
        </is>
      </c>
    </row>
    <row r="18">
      <c r="B18" s="2" t="inlineStr">
        <is>
          <t>Tartan Marine Tartan 30 (1970) - lacunas: pontal, combustivel, agua</t>
        </is>
      </c>
    </row>
    <row r="19">
      <c r="B19" s="27" t="inlineStr">
        <is>
          <t>Whitby Boat Works Ltd. Alberg 30 (1962)</t>
        </is>
      </c>
      <c r="C19" s="27" t="inlineStr">
        <is>
          <t>SailboatData - Alberg 30</t>
        </is>
      </c>
      <c r="D19" s="28" t="inlineStr">
        <is>
          <t>banco de dados</t>
        </is>
      </c>
      <c r="E19" s="28" t="inlineStr">
        <is>
          <t>sem data identificavel</t>
        </is>
      </c>
      <c r="F19" s="28" t="inlineStr">
        <is>
          <t>2026-09-15</t>
        </is>
      </c>
      <c r="G19" s="28" t="inlineStr">
        <is>
          <t>https://sailboatdata.com/sailboat/alberg-30/</t>
        </is>
      </c>
    </row>
    <row r="20">
      <c r="B20" s="2" t="inlineStr">
        <is>
          <t>Whitby Boat Works Ltd. Alberg 30 (1962) - lacunas: pontal, combustivel, agua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2026-09-17T21:45:42Z</dcterms:created>
  <dcterms:modified xmlns:dcterms="http://purl.org/dc/terms/" xmlns:xsi="http://www.w3.org/2001/XMLSchema-instance" xsi:type="dcterms:W3CDTF">2026-09-17T21:45:42Z</dcterms:modified>
</cp:coreProperties>
</file>